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hrb\OneDrive\سطح المكتب\"/>
    </mc:Choice>
  </mc:AlternateContent>
  <xr:revisionPtr revIDLastSave="0" documentId="13_ncr:1_{31EEBF6D-EDD1-4BE4-8229-98F763E19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علوم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8" i="23" l="1"/>
  <c r="AF38" i="23"/>
  <c r="AF11" i="23"/>
  <c r="AF12" i="23"/>
  <c r="AF13" i="23"/>
  <c r="AF14" i="23"/>
  <c r="AF15" i="23"/>
  <c r="AF16" i="23"/>
  <c r="AF17" i="23"/>
  <c r="AF19" i="23"/>
  <c r="AF10" i="23"/>
  <c r="AE11" i="23"/>
  <c r="AE12" i="23"/>
  <c r="AE13" i="23"/>
  <c r="AE14" i="23"/>
  <c r="AE15" i="23"/>
  <c r="AE16" i="23"/>
  <c r="AE17" i="23"/>
  <c r="AE19" i="23"/>
  <c r="AE10" i="23"/>
  <c r="AC10" i="23"/>
  <c r="AC16" i="23"/>
  <c r="AC17" i="23"/>
  <c r="AC18" i="23"/>
  <c r="AC19" i="23"/>
  <c r="F20" i="23"/>
  <c r="H20" i="23"/>
  <c r="I20" i="23"/>
  <c r="J20" i="23"/>
  <c r="L20" i="23"/>
  <c r="M20" i="23"/>
  <c r="N20" i="23"/>
  <c r="P20" i="23"/>
  <c r="Q20" i="23"/>
  <c r="R20" i="23"/>
  <c r="T20" i="23"/>
  <c r="U20" i="23"/>
  <c r="V20" i="23"/>
  <c r="X20" i="23"/>
  <c r="Y20" i="23"/>
  <c r="Z20" i="23"/>
  <c r="AB20" i="23"/>
  <c r="AE20" i="23" l="1"/>
  <c r="AF20" i="23"/>
  <c r="AC20" i="23"/>
  <c r="E20" i="23"/>
  <c r="D20" i="23"/>
  <c r="AE42" i="23" l="1"/>
  <c r="AF42" i="23"/>
  <c r="E38" i="23"/>
  <c r="G38" i="23"/>
  <c r="I38" i="23"/>
  <c r="K38" i="23"/>
  <c r="M38" i="23"/>
  <c r="O38" i="23"/>
  <c r="Q38" i="23"/>
  <c r="S38" i="23"/>
  <c r="U38" i="23"/>
  <c r="W38" i="23"/>
  <c r="Y38" i="23"/>
  <c r="AA38" i="23"/>
  <c r="AC38" i="23"/>
  <c r="AD38" i="23"/>
</calcChain>
</file>

<file path=xl/sharedStrings.xml><?xml version="1.0" encoding="utf-8"?>
<sst xmlns="http://schemas.openxmlformats.org/spreadsheetml/2006/main" count="119" uniqueCount="56">
  <si>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</si>
  <si>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</si>
  <si>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</si>
  <si>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</si>
  <si>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</si>
  <si>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</si>
  <si>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</si>
  <si>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</si>
  <si>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</si>
  <si>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</si>
  <si>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</si>
  <si>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</si>
  <si>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</si>
  <si>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</si>
  <si>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</si>
  <si>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</si>
  <si>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</si>
  <si>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</si>
  <si>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</si>
  <si>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</si>
  <si>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</si>
  <si>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</si>
  <si>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</si>
  <si>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</si>
  <si>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</si>
  <si>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</si>
  <si>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</si>
  <si>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</si>
  <si>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</si>
  <si>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</si>
  <si>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</si>
  <si>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</si>
  <si>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</si>
  <si>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24 فقرة</t>
  </si>
  <si>
    <t>انشطة الخلية</t>
  </si>
  <si>
    <t>انقسام الخلية وتكاثرها</t>
  </si>
  <si>
    <t>مادة الوراثة</t>
  </si>
  <si>
    <t>علم الوراثة</t>
  </si>
  <si>
    <t xml:space="preserve"> اسلوب العلم</t>
  </si>
  <si>
    <t xml:space="preserve"> عمل العلماء</t>
  </si>
  <si>
    <t xml:space="preserve"> الزلازل</t>
  </si>
  <si>
    <t xml:space="preserve"> الصفائح الأرضية وعلاقتها بالزلازل والبراكين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</si>
  <si>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الثالث المتوسط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</si>
  <si>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العلوم </t>
    </r>
    <r>
      <rPr>
        <sz val="16"/>
        <rFont val="AL-Mateen"/>
        <charset val="178"/>
      </rPr>
      <t>للصف الثالث</t>
    </r>
    <r>
      <rPr>
        <u/>
        <sz val="16"/>
        <color indexed="57"/>
        <rFont val="AL-Mateen"/>
        <charset val="178"/>
      </rPr>
      <t xml:space="preserve"> المتوسط 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</si>
  <si>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>إعداد : أ.عفاف عويض الحربي</t>
  </si>
  <si>
    <t xml:space="preserve">البراكين </t>
  </si>
  <si>
    <t>العلم و التقنية و المجتمع</t>
  </si>
  <si>
    <t>إعداد أ. عفاف عويض الحربي</t>
  </si>
  <si>
    <t xml:space="preserve"> ملخص بحسب الأهداف لجدول مواصفات مادة العلوم للصف الثالث المتوسط الفصل الأول </t>
  </si>
  <si>
    <t>مقالي</t>
  </si>
  <si>
    <t>6 فقرات</t>
  </si>
  <si>
    <t xml:space="preserve">6 درجات </t>
  </si>
  <si>
    <t xml:space="preserve"> 10 فقرات</t>
  </si>
  <si>
    <t xml:space="preserve">صح وخطأ </t>
  </si>
  <si>
    <t xml:space="preserve">10 درجات    </t>
  </si>
  <si>
    <t xml:space="preserve">24 درجة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</si>
</sst>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4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theme="4"/>
      <name val="Times New Roman"/>
      <family val="1"/>
      <scheme val="major"/>
    </font>
    <font>
      <sz val="12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23" applyNumberFormat="0" applyAlignment="0" applyProtection="0"/>
    <xf numFmtId="0" fontId="53" fillId="17" borderId="24" applyNumberFormat="0" applyAlignment="0" applyProtection="0"/>
    <xf numFmtId="0" fontId="54" fillId="17" borderId="23" applyNumberFormat="0" applyAlignment="0" applyProtection="0"/>
    <xf numFmtId="0" fontId="55" fillId="0" borderId="25" applyNumberFormat="0" applyFill="0" applyAlignment="0" applyProtection="0"/>
    <xf numFmtId="0" fontId="56" fillId="18" borderId="26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6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0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0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  <xf numFmtId="49" fontId="33" fillId="0" borderId="5">
      <alignment horizontal="center" vertical="center" readingOrder="2"/>
    </xf>
  </cellStyleXfs>
  <cellXfs count="111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1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2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1" fillId="5" borderId="5" xfId="0" applyNumberFormat="1" applyFont="1" applyFill="1" applyBorder="1" applyAlignment="1" applyProtection="1">
      <alignment horizontal="center" vertical="center" readingOrder="2"/>
    </xf>
    <xf numFmtId="1" fontId="31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7" fillId="3" borderId="16" xfId="0" applyNumberFormat="1" applyFont="1" applyFill="1" applyBorder="1" applyAlignment="1" applyProtection="1">
      <alignment horizontal="center" vertical="center" readingOrder="2"/>
    </xf>
    <xf numFmtId="2" fontId="31" fillId="4" borderId="16" xfId="0" applyNumberFormat="1" applyFont="1" applyFill="1" applyBorder="1" applyAlignment="1" applyProtection="1">
      <alignment horizontal="center" vertical="center" readingOrder="2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39" fillId="6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35" fillId="6" borderId="16" xfId="0" applyNumberFormat="1" applyFont="1" applyFill="1" applyBorder="1" applyAlignment="1" applyProtection="1">
      <alignment horizontal="center" vertical="center" readingOrder="2"/>
    </xf>
    <xf numFmtId="0" fontId="40" fillId="6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0" fillId="6" borderId="16" xfId="0" applyNumberFormat="1" applyFont="1" applyFill="1" applyBorder="1" applyAlignment="1" applyProtection="1">
      <alignment horizontal="center" vertical="center" readingOrder="2"/>
    </xf>
    <xf numFmtId="2" fontId="40" fillId="6" borderId="16" xfId="0" applyNumberFormat="1" applyFont="1" applyFill="1" applyBorder="1" applyAlignment="1" applyProtection="1">
      <alignment horizontal="center" vertical="center" readingOrder="2"/>
    </xf>
    <xf numFmtId="1" fontId="41" fillId="6" borderId="16" xfId="0" applyNumberFormat="1" applyFont="1" applyFill="1" applyBorder="1" applyAlignment="1" applyProtection="1">
      <alignment horizontal="center" vertical="center" readingOrder="2"/>
    </xf>
    <xf numFmtId="0" fontId="41" fillId="6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32" fillId="6" borderId="5" xfId="0" applyNumberFormat="1" applyFont="1" applyFill="1" applyBorder="1" applyAlignment="1" applyProtection="1">
      <alignment horizontal="center" vertical="center" readingOrder="2"/>
    </xf>
    <xf numFmtId="0" fontId="44" fillId="6" borderId="5" xfId="0" applyNumberFormat="1" applyFont="1" applyFill="1" applyBorder="1" applyAlignment="1" applyProtection="1">
      <alignment horizontal="center" vertical="center" readingOrder="2"/>
    </xf>
    <xf numFmtId="1" fontId="44" fillId="6" borderId="5" xfId="0" applyNumberFormat="1" applyFont="1" applyFill="1" applyBorder="1" applyAlignment="1" applyProtection="1">
      <alignment horizontal="center" vertical="center" readingOrder="2"/>
    </xf>
    <xf numFmtId="1" fontId="42" fillId="6" borderId="5" xfId="0" applyNumberFormat="1" applyFont="1" applyFill="1" applyBorder="1" applyAlignment="1" applyProtection="1">
      <alignment horizontal="center" vertical="center" readingOrder="2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61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3" fillId="0" borderId="12" xfId="0" applyNumberFormat="1" applyFont="1" applyFill="1" applyBorder="1" applyAlignment="1" applyProtection="1">
      <alignment vertical="center" readingOrder="2"/>
    </xf>
    <xf numFmtId="0" fontId="33" fillId="0" borderId="6" xfId="0" applyNumberFormat="1" applyFont="1" applyFill="1" applyBorder="1" applyAlignment="1" applyProtection="1">
      <alignment vertical="center" readingOrder="2"/>
    </xf>
    <xf numFmtId="0" fontId="31" fillId="3" borderId="16" xfId="0" applyNumberFormat="1" applyFont="1" applyFill="1" applyBorder="1" applyAlignment="1" applyProtection="1">
      <alignment horizontal="center" vertical="center" readingOrder="2"/>
    </xf>
    <xf numFmtId="1" fontId="35" fillId="0" borderId="16" xfId="0" applyNumberFormat="1" applyFont="1" applyFill="1" applyBorder="1" applyAlignment="1" applyProtection="1">
      <alignment horizontal="center" vertical="center" readingOrder="2"/>
    </xf>
    <xf numFmtId="2" fontId="36" fillId="3" borderId="16" xfId="0" applyNumberFormat="1" applyFont="1" applyFill="1" applyBorder="1" applyAlignment="1" applyProtection="1">
      <alignment horizontal="center" vertical="center" readingOrder="2"/>
    </xf>
    <xf numFmtId="1" fontId="37" fillId="3" borderId="16" xfId="0" applyNumberFormat="1" applyFont="1" applyFill="1" applyBorder="1" applyAlignment="1" applyProtection="1">
      <alignment horizontal="center" vertical="center" readingOrder="2"/>
    </xf>
    <xf numFmtId="0" fontId="35" fillId="0" borderId="16" xfId="0" applyNumberFormat="1" applyFont="1" applyFill="1" applyBorder="1" applyAlignment="1" applyProtection="1">
      <alignment horizontal="center" vertical="center" readingOrder="2"/>
    </xf>
    <xf numFmtId="1" fontId="31" fillId="12" borderId="16" xfId="0" applyNumberFormat="1" applyFont="1" applyFill="1" applyBorder="1" applyAlignment="1" applyProtection="1">
      <alignment horizontal="center" vertical="center" readingOrder="2"/>
    </xf>
    <xf numFmtId="1" fontId="62" fillId="0" borderId="16" xfId="0" applyNumberFormat="1" applyFont="1" applyFill="1" applyBorder="1" applyAlignment="1" applyProtection="1">
      <alignment horizontal="center" vertical="center" readingOrder="2"/>
    </xf>
    <xf numFmtId="1" fontId="62" fillId="0" borderId="16" xfId="0" applyNumberFormat="1" applyFont="1" applyFill="1" applyBorder="1" applyAlignment="1" applyProtection="1">
      <alignment horizontal="center" vertical="center" readingOrder="2"/>
    </xf>
    <xf numFmtId="0" fontId="31" fillId="3" borderId="16" xfId="0" applyNumberFormat="1" applyFont="1" applyFill="1" applyBorder="1" applyAlignment="1" applyProtection="1">
      <alignment horizontal="center" vertical="center" readingOrder="2"/>
    </xf>
    <xf numFmtId="1" fontId="35" fillId="0" borderId="16" xfId="0" applyNumberFormat="1" applyFont="1" applyFill="1" applyBorder="1" applyAlignment="1" applyProtection="1">
      <alignment horizontal="center" vertical="center" readingOrder="2"/>
    </xf>
    <xf numFmtId="2" fontId="36" fillId="3" borderId="16" xfId="0" applyNumberFormat="1" applyFont="1" applyFill="1" applyBorder="1" applyAlignment="1" applyProtection="1">
      <alignment horizontal="center" vertical="center" readingOrder="2"/>
    </xf>
    <xf numFmtId="1" fontId="37" fillId="3" borderId="16" xfId="0" applyNumberFormat="1" applyFont="1" applyFill="1" applyBorder="1" applyAlignment="1" applyProtection="1">
      <alignment horizontal="center" vertical="center" readingOrder="2"/>
    </xf>
    <xf numFmtId="0" fontId="35" fillId="0" borderId="16" xfId="0" applyNumberFormat="1" applyFont="1" applyFill="1" applyBorder="1" applyAlignment="1" applyProtection="1">
      <alignment horizontal="center" vertical="center" readingOrder="2"/>
    </xf>
    <xf numFmtId="1" fontId="31" fillId="12" borderId="16" xfId="0" applyNumberFormat="1" applyFont="1" applyFill="1" applyBorder="1" applyAlignment="1" applyProtection="1">
      <alignment horizontal="center" vertical="center" readingOrder="2"/>
    </xf>
    <xf numFmtId="0" fontId="33" fillId="0" borderId="12" xfId="0" applyNumberFormat="1" applyFont="1" applyFill="1" applyBorder="1" applyAlignment="1" applyProtection="1">
      <alignment horizontal="center" vertical="center" readingOrder="2"/>
    </xf>
    <xf numFmtId="1" fontId="63" fillId="0" borderId="5" xfId="0" applyNumberFormat="1" applyFont="1" applyBorder="1" applyAlignment="1">
      <alignment horizontal="center" vertical="center" wrapText="1" readingOrder="2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38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38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4" borderId="16" xfId="0" applyNumberFormat="1" applyFont="1" applyFill="1" applyBorder="1" applyAlignment="1" applyProtection="1">
      <alignment horizontal="center" vertical="center" wrapText="1" readingOrder="2"/>
    </xf>
    <xf numFmtId="0" fontId="7" fillId="12" borderId="16" xfId="3" applyFont="1" applyFill="1" applyBorder="1" applyAlignment="1">
      <alignment horizontal="center" vertical="center"/>
    </xf>
    <xf numFmtId="0" fontId="38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8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11" borderId="16" xfId="0" applyNumberFormat="1" applyFont="1" applyFill="1" applyBorder="1" applyAlignment="1" applyProtection="1">
      <alignment horizontal="center" vertical="center" readingOrder="2"/>
    </xf>
    <xf numFmtId="0" fontId="31" fillId="12" borderId="5" xfId="0" applyNumberFormat="1" applyFont="1" applyFill="1" applyBorder="1" applyAlignment="1" applyProtection="1">
      <alignment horizontal="center" vertical="center" wrapText="1" readingOrder="2"/>
    </xf>
    <xf numFmtId="0" fontId="31" fillId="9" borderId="5" xfId="0" applyNumberFormat="1" applyFont="1" applyFill="1" applyBorder="1" applyAlignment="1" applyProtection="1">
      <alignment horizontal="center" vertical="center" wrapText="1" readingOrder="2"/>
    </xf>
    <xf numFmtId="0" fontId="33" fillId="10" borderId="5" xfId="0" applyNumberFormat="1" applyFont="1" applyFill="1" applyBorder="1" applyAlignment="1" applyProtection="1">
      <alignment horizontal="center" vertical="center" readingOrder="2"/>
    </xf>
    <xf numFmtId="0" fontId="31" fillId="10" borderId="5" xfId="0" applyNumberFormat="1" applyFont="1" applyFill="1" applyBorder="1" applyAlignment="1" applyProtection="1">
      <alignment horizontal="center" vertical="center" readingOrder="2"/>
    </xf>
    <xf numFmtId="0" fontId="33" fillId="0" borderId="7" xfId="0" applyNumberFormat="1" applyFont="1" applyFill="1" applyBorder="1" applyAlignment="1" applyProtection="1">
      <alignment horizontal="center" vertical="center" readingOrder="2"/>
    </xf>
    <xf numFmtId="0" fontId="33" fillId="0" borderId="12" xfId="0" applyNumberFormat="1" applyFont="1" applyFill="1" applyBorder="1" applyAlignment="1" applyProtection="1">
      <alignment horizontal="center"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  <xf numFmtId="0" fontId="32" fillId="0" borderId="7" xfId="0" applyNumberFormat="1" applyFont="1" applyFill="1" applyBorder="1" applyAlignment="1" applyProtection="1">
      <alignment horizontal="center" vertical="center" readingOrder="2"/>
    </xf>
    <xf numFmtId="49" fontId="33" fillId="0" borderId="5" xfId="67">
      <alignment horizontal="center" vertical="center" readingOrder="2"/>
    </xf>
    <xf numFmtId="49" fontId="33" fillId="0" borderId="5" xfId="67">
      <alignment horizontal="center" vertical="center" readingOrder="2"/>
    </xf>
  </cellXfs>
  <cellStyles count="68">
    <cellStyle name="20% - تمييز1" xfId="21" builtinId="30" customBuiltin="1"/>
    <cellStyle name="20% - تمييز1 2" xfId="47" xr:uid="{00000000-0005-0000-0000-000001000000}"/>
    <cellStyle name="20% - تمييز2" xfId="25" builtinId="34" customBuiltin="1"/>
    <cellStyle name="20% - تمييز2 2" xfId="50" xr:uid="{00000000-0005-0000-0000-000003000000}"/>
    <cellStyle name="20% - تمييز3" xfId="29" builtinId="38" customBuiltin="1"/>
    <cellStyle name="20% - تمييز3 2" xfId="53" xr:uid="{00000000-0005-0000-0000-000005000000}"/>
    <cellStyle name="20% - تمييز4" xfId="33" builtinId="42" customBuiltin="1"/>
    <cellStyle name="20% - تمييز4 2" xfId="56" xr:uid="{00000000-0005-0000-0000-000007000000}"/>
    <cellStyle name="20% - تمييز5" xfId="37" builtinId="46" customBuiltin="1"/>
    <cellStyle name="20% - تمييز5 2" xfId="59" xr:uid="{00000000-0005-0000-0000-000009000000}"/>
    <cellStyle name="20% - تمييز6" xfId="41" builtinId="50" customBuiltin="1"/>
    <cellStyle name="20% - تمييز6 2" xfId="62" xr:uid="{00000000-0005-0000-0000-00000B000000}"/>
    <cellStyle name="40% - تمييز1" xfId="22" builtinId="31" customBuiltin="1"/>
    <cellStyle name="40% - تمييز1 2" xfId="48" xr:uid="{00000000-0005-0000-0000-00000D000000}"/>
    <cellStyle name="40% - تمييز2" xfId="26" builtinId="35" customBuiltin="1"/>
    <cellStyle name="40% - تمييز2 2" xfId="51" xr:uid="{00000000-0005-0000-0000-00000F000000}"/>
    <cellStyle name="40% - تمييز3" xfId="30" builtinId="39" customBuiltin="1"/>
    <cellStyle name="40% - تمييز3 2" xfId="54" xr:uid="{00000000-0005-0000-0000-000011000000}"/>
    <cellStyle name="40% - تمييز4" xfId="34" builtinId="43" customBuiltin="1"/>
    <cellStyle name="40% - تمييز4 2" xfId="57" xr:uid="{00000000-0005-0000-0000-000013000000}"/>
    <cellStyle name="40% - تمييز5" xfId="38" builtinId="47" customBuiltin="1"/>
    <cellStyle name="40% - تمييز5 2" xfId="60" xr:uid="{00000000-0005-0000-0000-000015000000}"/>
    <cellStyle name="40% - تمييز6" xfId="42" builtinId="51" customBuiltin="1"/>
    <cellStyle name="40% - تمييز6 2" xfId="63" xr:uid="{00000000-0005-0000-0000-000017000000}"/>
    <cellStyle name="60% - تمييز1" xfId="23" builtinId="32" customBuiltin="1"/>
    <cellStyle name="60% - تمييز1 2" xfId="49" xr:uid="{00000000-0005-0000-0000-000019000000}"/>
    <cellStyle name="60% - تمييز2" xfId="27" builtinId="36" customBuiltin="1"/>
    <cellStyle name="60% - تمييز2 2" xfId="52" xr:uid="{00000000-0005-0000-0000-00001B000000}"/>
    <cellStyle name="60% - تمييز3" xfId="31" builtinId="40" customBuiltin="1"/>
    <cellStyle name="60% - تمييز3 2" xfId="55" xr:uid="{00000000-0005-0000-0000-00001D000000}"/>
    <cellStyle name="60% - تمييز4" xfId="35" builtinId="44" customBuiltin="1"/>
    <cellStyle name="60% - تمييز4 2" xfId="58" xr:uid="{00000000-0005-0000-0000-00001F000000}"/>
    <cellStyle name="60% - تمييز5" xfId="39" builtinId="48" customBuiltin="1"/>
    <cellStyle name="60% - تمييز5 2" xfId="61" xr:uid="{00000000-0005-0000-0000-000021000000}"/>
    <cellStyle name="60% - تمييز6" xfId="43" builtinId="52" customBuiltin="1"/>
    <cellStyle name="60% - تمييز6 2" xfId="64" xr:uid="{00000000-0005-0000-0000-000023000000}"/>
    <cellStyle name="Currency 2" xfId="1" xr:uid="{00000000-0005-0000-0000-000024000000}"/>
    <cellStyle name="Normal 2" xfId="2" xr:uid="{00000000-0005-0000-0000-000026000000}"/>
    <cellStyle name="Normal 3" xfId="3" xr:uid="{00000000-0005-0000-0000-000027000000}"/>
    <cellStyle name="Normal 3 2" xfId="46" xr:uid="{00000000-0005-0000-0000-000028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7000000}"/>
    <cellStyle name="عادي 2 2" xfId="65" xr:uid="{00000000-0005-0000-0000-000038000000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F000000}"/>
    <cellStyle name="ملاحظة 2 2" xfId="66" xr:uid="{00000000-0005-0000-0000-000040000000}"/>
    <cellStyle name="نص تحذير" xfId="17" builtinId="11" customBuiltin="1"/>
    <cellStyle name="نص توضيحي" xfId="18" builtinId="53" customBuiltin="1"/>
    <cellStyle name="نمط 1" xfId="67" xr:uid="{03C8D3D7-6493-4FC6-A86C-2C15DEDA3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27</xdr:row>
      <xdr:rowOff>44450</xdr:rowOff>
    </xdr:from>
    <xdr:to>
      <xdr:col>31</xdr:col>
      <xdr:colOff>298450</xdr:colOff>
      <xdr:row>28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27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27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34"/>
  <sheetViews>
    <sheetView rightToLeft="1" tabSelected="1" topLeftCell="A16" workbookViewId="0">
      <selection activeCell="AE14" sqref="AE14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5.85546875" style="13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70" t="s">
        <v>16</v>
      </c>
      <c r="C1" s="71"/>
      <c r="D1" s="72"/>
      <c r="E1" s="9"/>
      <c r="H1" s="73" t="s">
        <v>42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8"/>
      <c r="X1" s="8"/>
      <c r="Z1" s="10"/>
      <c r="AA1" s="10"/>
      <c r="AB1" s="10"/>
      <c r="AC1" s="10"/>
      <c r="AD1" s="10"/>
      <c r="AE1" s="10"/>
      <c r="AF1" s="10"/>
      <c r="AG1" s="69"/>
    </row>
    <row r="2" spans="1:148" s="1" customFormat="1" ht="8.25" customHeight="1" thickTop="1" thickBot="1">
      <c r="AB2" s="17"/>
      <c r="AC2" s="17"/>
      <c r="AD2" s="17"/>
      <c r="AE2" s="17"/>
      <c r="AF2" s="17"/>
      <c r="AG2" s="69"/>
    </row>
    <row r="3" spans="1:148" s="1" customFormat="1" ht="28.5" thickTop="1" thickBot="1">
      <c r="B3" s="70" t="s">
        <v>17</v>
      </c>
      <c r="C3" s="71"/>
      <c r="D3" s="72"/>
      <c r="E3" s="2"/>
      <c r="H3" s="73" t="s">
        <v>32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8"/>
      <c r="X3" s="8"/>
      <c r="Z3" s="76" t="s">
        <v>44</v>
      </c>
      <c r="AA3" s="77"/>
      <c r="AB3" s="77"/>
      <c r="AC3" s="77"/>
      <c r="AD3" s="77"/>
      <c r="AE3" s="77"/>
      <c r="AF3" s="78"/>
      <c r="AG3" s="69"/>
    </row>
    <row r="4" spans="1:148" s="1" customFormat="1" ht="5.45" customHeight="1" thickTop="1" thickBot="1">
      <c r="AG4" s="69"/>
    </row>
    <row r="5" spans="1:148" s="2" customFormat="1" ht="27.75" thickTop="1" thickBot="1">
      <c r="B5" s="70" t="s">
        <v>29</v>
      </c>
      <c r="C5" s="72"/>
      <c r="D5" s="48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6" t="s">
        <v>28</v>
      </c>
      <c r="AA5" s="77"/>
      <c r="AB5" s="77"/>
      <c r="AC5" s="77"/>
      <c r="AD5" s="77"/>
      <c r="AE5" s="77"/>
      <c r="AF5" s="78"/>
      <c r="AG5" s="69"/>
    </row>
    <row r="6" spans="1:148" s="2" customFormat="1" ht="9" customHeight="1" thickTop="1" thickBot="1">
      <c r="AG6" s="69"/>
    </row>
    <row r="7" spans="1:148" s="3" customFormat="1" ht="24.75" customHeight="1" thickTop="1" thickBot="1">
      <c r="A7" s="1"/>
      <c r="B7" s="91" t="s">
        <v>18</v>
      </c>
      <c r="C7" s="91" t="s">
        <v>30</v>
      </c>
      <c r="D7" s="86" t="s">
        <v>0</v>
      </c>
      <c r="E7" s="89" t="s">
        <v>1</v>
      </c>
      <c r="F7" s="94" t="s">
        <v>2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27"/>
      <c r="AE7" s="96" t="s">
        <v>3</v>
      </c>
      <c r="AF7" s="96" t="s">
        <v>15</v>
      </c>
      <c r="AG7" s="9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92"/>
      <c r="C8" s="92"/>
      <c r="D8" s="87"/>
      <c r="E8" s="89"/>
      <c r="F8" s="94" t="s">
        <v>4</v>
      </c>
      <c r="G8" s="94"/>
      <c r="H8" s="94"/>
      <c r="I8" s="94"/>
      <c r="J8" s="94" t="s">
        <v>5</v>
      </c>
      <c r="K8" s="94"/>
      <c r="L8" s="94"/>
      <c r="M8" s="94"/>
      <c r="N8" s="94" t="s">
        <v>6</v>
      </c>
      <c r="O8" s="94"/>
      <c r="P8" s="94"/>
      <c r="Q8" s="94"/>
      <c r="R8" s="94" t="s">
        <v>7</v>
      </c>
      <c r="S8" s="94"/>
      <c r="T8" s="94"/>
      <c r="U8" s="94"/>
      <c r="V8" s="94" t="s">
        <v>8</v>
      </c>
      <c r="W8" s="94"/>
      <c r="X8" s="94"/>
      <c r="Y8" s="94"/>
      <c r="Z8" s="94" t="s">
        <v>9</v>
      </c>
      <c r="AA8" s="94"/>
      <c r="AB8" s="94"/>
      <c r="AC8" s="94"/>
      <c r="AD8" s="27"/>
      <c r="AE8" s="97"/>
      <c r="AF8" s="97"/>
      <c r="AG8" s="9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93"/>
      <c r="C9" s="93"/>
      <c r="D9" s="88"/>
      <c r="E9" s="89"/>
      <c r="F9" s="47" t="s">
        <v>10</v>
      </c>
      <c r="G9" s="47" t="s">
        <v>11</v>
      </c>
      <c r="H9" s="31" t="s">
        <v>12</v>
      </c>
      <c r="I9" s="47" t="s">
        <v>14</v>
      </c>
      <c r="J9" s="47" t="s">
        <v>10</v>
      </c>
      <c r="K9" s="47" t="s">
        <v>11</v>
      </c>
      <c r="L9" s="31" t="s">
        <v>12</v>
      </c>
      <c r="M9" s="47" t="s">
        <v>14</v>
      </c>
      <c r="N9" s="47" t="s">
        <v>10</v>
      </c>
      <c r="O9" s="47" t="s">
        <v>11</v>
      </c>
      <c r="P9" s="31" t="s">
        <v>12</v>
      </c>
      <c r="Q9" s="47" t="s">
        <v>14</v>
      </c>
      <c r="R9" s="47" t="s">
        <v>10</v>
      </c>
      <c r="S9" s="47" t="s">
        <v>11</v>
      </c>
      <c r="T9" s="31" t="s">
        <v>12</v>
      </c>
      <c r="U9" s="47" t="s">
        <v>14</v>
      </c>
      <c r="V9" s="47" t="s">
        <v>10</v>
      </c>
      <c r="W9" s="47" t="s">
        <v>11</v>
      </c>
      <c r="X9" s="31" t="s">
        <v>12</v>
      </c>
      <c r="Y9" s="47" t="s">
        <v>14</v>
      </c>
      <c r="Z9" s="47" t="s">
        <v>10</v>
      </c>
      <c r="AA9" s="47" t="s">
        <v>11</v>
      </c>
      <c r="AB9" s="31" t="s">
        <v>12</v>
      </c>
      <c r="AC9" s="47" t="s">
        <v>14</v>
      </c>
      <c r="AD9" s="99"/>
      <c r="AE9" s="98"/>
      <c r="AF9" s="98"/>
      <c r="AG9" s="9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3">
        <v>1</v>
      </c>
      <c r="C10" s="110" t="s">
        <v>38</v>
      </c>
      <c r="D10" s="57">
        <v>3</v>
      </c>
      <c r="E10" s="51">
        <v>6.25E-2</v>
      </c>
      <c r="F10" s="52">
        <v>2</v>
      </c>
      <c r="G10" s="53"/>
      <c r="H10" s="56">
        <v>1</v>
      </c>
      <c r="I10" s="54"/>
      <c r="J10" s="55">
        <v>2</v>
      </c>
      <c r="K10" s="55">
        <v>0</v>
      </c>
      <c r="L10" s="56">
        <v>1</v>
      </c>
      <c r="M10" s="54"/>
      <c r="N10" s="55">
        <v>2</v>
      </c>
      <c r="O10" s="55"/>
      <c r="P10" s="56">
        <v>1</v>
      </c>
      <c r="Q10" s="54"/>
      <c r="R10" s="55">
        <v>1</v>
      </c>
      <c r="S10" s="55"/>
      <c r="T10" s="56">
        <v>0</v>
      </c>
      <c r="U10" s="54"/>
      <c r="V10" s="55">
        <v>1</v>
      </c>
      <c r="W10" s="55"/>
      <c r="X10" s="56">
        <v>0</v>
      </c>
      <c r="Y10" s="54"/>
      <c r="Z10" s="55">
        <v>1</v>
      </c>
      <c r="AA10" s="55"/>
      <c r="AB10" s="56">
        <v>0</v>
      </c>
      <c r="AC10" s="28">
        <f>AB10</f>
        <v>0</v>
      </c>
      <c r="AD10" s="99"/>
      <c r="AE10" s="66">
        <f>F10+J10+N10+R10+V10+Z10</f>
        <v>9</v>
      </c>
      <c r="AF10" s="58">
        <f>H10+L10+P10+T10+X10</f>
        <v>3</v>
      </c>
      <c r="AG10" s="9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2">
        <v>2</v>
      </c>
      <c r="C11" s="110" t="s">
        <v>39</v>
      </c>
      <c r="D11" s="57">
        <v>4</v>
      </c>
      <c r="E11" s="51">
        <v>6.25E-2</v>
      </c>
      <c r="F11" s="52">
        <v>1</v>
      </c>
      <c r="G11" s="53"/>
      <c r="H11" s="56">
        <v>0</v>
      </c>
      <c r="I11" s="54"/>
      <c r="J11" s="55">
        <v>3</v>
      </c>
      <c r="K11" s="55">
        <v>0</v>
      </c>
      <c r="L11" s="56">
        <v>1</v>
      </c>
      <c r="M11" s="54"/>
      <c r="N11" s="55">
        <v>10</v>
      </c>
      <c r="O11" s="55"/>
      <c r="P11" s="56">
        <v>2</v>
      </c>
      <c r="Q11" s="54"/>
      <c r="R11" s="55">
        <v>2</v>
      </c>
      <c r="S11" s="55"/>
      <c r="T11" s="56">
        <v>1</v>
      </c>
      <c r="U11" s="54"/>
      <c r="V11" s="55">
        <v>2</v>
      </c>
      <c r="W11" s="55"/>
      <c r="X11" s="56">
        <v>0</v>
      </c>
      <c r="Y11" s="54"/>
      <c r="Z11" s="55">
        <v>2</v>
      </c>
      <c r="AA11" s="55"/>
      <c r="AB11" s="56">
        <v>0</v>
      </c>
      <c r="AC11" s="28"/>
      <c r="AD11" s="99"/>
      <c r="AE11" s="66">
        <f t="shared" ref="AE11:AE19" si="0">F11+J11+N11+R11+V11+Z11</f>
        <v>20</v>
      </c>
      <c r="AF11" s="58">
        <f t="shared" ref="AF11:AF19" si="1">H11+L11+P11+T11+X11</f>
        <v>4</v>
      </c>
      <c r="AG11" s="9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2"/>
      <c r="C12" s="110" t="s">
        <v>46</v>
      </c>
      <c r="D12" s="58">
        <v>1</v>
      </c>
      <c r="E12" s="59"/>
      <c r="F12" s="60">
        <v>0</v>
      </c>
      <c r="G12" s="61"/>
      <c r="H12" s="64">
        <v>0</v>
      </c>
      <c r="I12" s="62"/>
      <c r="J12" s="63">
        <v>0</v>
      </c>
      <c r="K12" s="63"/>
      <c r="L12" s="64">
        <v>0</v>
      </c>
      <c r="M12" s="62"/>
      <c r="N12" s="63">
        <v>1</v>
      </c>
      <c r="O12" s="63"/>
      <c r="P12" s="64">
        <v>1</v>
      </c>
      <c r="Q12" s="62"/>
      <c r="R12" s="63">
        <v>0</v>
      </c>
      <c r="S12" s="63"/>
      <c r="T12" s="64">
        <v>0</v>
      </c>
      <c r="U12" s="62"/>
      <c r="V12" s="63">
        <v>0</v>
      </c>
      <c r="W12" s="63"/>
      <c r="X12" s="64">
        <v>0</v>
      </c>
      <c r="Y12" s="62"/>
      <c r="Z12" s="63">
        <v>0</v>
      </c>
      <c r="AA12" s="63"/>
      <c r="AB12" s="64">
        <v>0</v>
      </c>
      <c r="AC12" s="62"/>
      <c r="AD12" s="99"/>
      <c r="AE12" s="66">
        <f t="shared" si="0"/>
        <v>1</v>
      </c>
      <c r="AF12" s="58">
        <f t="shared" si="1"/>
        <v>1</v>
      </c>
      <c r="AG12" s="9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3">
        <v>3</v>
      </c>
      <c r="C13" s="110" t="s">
        <v>40</v>
      </c>
      <c r="D13" s="57">
        <v>4</v>
      </c>
      <c r="E13" s="51">
        <v>6.25E-2</v>
      </c>
      <c r="F13" s="52">
        <v>6</v>
      </c>
      <c r="G13" s="53"/>
      <c r="H13" s="56">
        <v>2</v>
      </c>
      <c r="I13" s="54"/>
      <c r="J13" s="55">
        <v>4</v>
      </c>
      <c r="K13" s="55">
        <v>0</v>
      </c>
      <c r="L13" s="56">
        <v>1</v>
      </c>
      <c r="M13" s="54"/>
      <c r="N13" s="55">
        <v>2</v>
      </c>
      <c r="O13" s="55"/>
      <c r="P13" s="56">
        <v>1</v>
      </c>
      <c r="Q13" s="54"/>
      <c r="R13" s="55">
        <v>2</v>
      </c>
      <c r="S13" s="55"/>
      <c r="T13" s="56">
        <v>1</v>
      </c>
      <c r="U13" s="54"/>
      <c r="V13" s="55">
        <v>1</v>
      </c>
      <c r="W13" s="55"/>
      <c r="X13" s="56">
        <v>0</v>
      </c>
      <c r="Y13" s="54"/>
      <c r="Z13" s="55">
        <v>1</v>
      </c>
      <c r="AA13" s="55"/>
      <c r="AB13" s="56">
        <v>0</v>
      </c>
      <c r="AC13" s="28"/>
      <c r="AD13" s="99"/>
      <c r="AE13" s="66">
        <f t="shared" si="0"/>
        <v>16</v>
      </c>
      <c r="AF13" s="58">
        <f t="shared" si="1"/>
        <v>5</v>
      </c>
      <c r="AG13" s="9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4.75" customHeight="1" thickTop="1" thickBot="1">
      <c r="B14" s="33">
        <v>4</v>
      </c>
      <c r="C14" s="110" t="s">
        <v>45</v>
      </c>
      <c r="D14" s="58">
        <v>5</v>
      </c>
      <c r="E14" s="59"/>
      <c r="F14" s="60">
        <v>2</v>
      </c>
      <c r="G14" s="61"/>
      <c r="H14" s="64">
        <v>1</v>
      </c>
      <c r="I14" s="62"/>
      <c r="J14" s="63">
        <v>2</v>
      </c>
      <c r="K14" s="63"/>
      <c r="L14" s="64">
        <v>1</v>
      </c>
      <c r="M14" s="62"/>
      <c r="N14" s="63">
        <v>2</v>
      </c>
      <c r="O14" s="63"/>
      <c r="P14" s="64">
        <v>1</v>
      </c>
      <c r="Q14" s="62"/>
      <c r="R14" s="63">
        <v>2</v>
      </c>
      <c r="S14" s="63"/>
      <c r="T14" s="64">
        <v>1</v>
      </c>
      <c r="U14" s="62"/>
      <c r="V14" s="63">
        <v>2</v>
      </c>
      <c r="W14" s="63"/>
      <c r="X14" s="64">
        <v>0</v>
      </c>
      <c r="Y14" s="62"/>
      <c r="Z14" s="63">
        <v>2</v>
      </c>
      <c r="AA14" s="63"/>
      <c r="AB14" s="64">
        <v>0</v>
      </c>
      <c r="AC14" s="62"/>
      <c r="AD14" s="99"/>
      <c r="AE14" s="66">
        <f t="shared" si="0"/>
        <v>12</v>
      </c>
      <c r="AF14" s="58">
        <f t="shared" si="1"/>
        <v>4</v>
      </c>
      <c r="AG14" s="9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4.75" customHeight="1" thickTop="1" thickBot="1">
      <c r="B15" s="32">
        <v>4</v>
      </c>
      <c r="C15" s="110" t="s">
        <v>41</v>
      </c>
      <c r="D15" s="57">
        <v>5</v>
      </c>
      <c r="E15" s="51">
        <v>6.25E-2</v>
      </c>
      <c r="F15" s="52">
        <v>9</v>
      </c>
      <c r="G15" s="53"/>
      <c r="H15" s="56">
        <v>2</v>
      </c>
      <c r="I15" s="54"/>
      <c r="J15" s="55">
        <v>5</v>
      </c>
      <c r="K15" s="55">
        <v>0</v>
      </c>
      <c r="L15" s="56">
        <v>2</v>
      </c>
      <c r="M15" s="54"/>
      <c r="N15" s="55">
        <v>3</v>
      </c>
      <c r="O15" s="55"/>
      <c r="P15" s="56">
        <v>1</v>
      </c>
      <c r="Q15" s="54"/>
      <c r="R15" s="55">
        <v>2</v>
      </c>
      <c r="S15" s="55"/>
      <c r="T15" s="56">
        <v>0</v>
      </c>
      <c r="U15" s="54"/>
      <c r="V15" s="55">
        <v>2</v>
      </c>
      <c r="W15" s="55"/>
      <c r="X15" s="56">
        <v>0</v>
      </c>
      <c r="Y15" s="54"/>
      <c r="Z15" s="55">
        <v>1</v>
      </c>
      <c r="AA15" s="55"/>
      <c r="AB15" s="56">
        <v>1</v>
      </c>
      <c r="AC15" s="28"/>
      <c r="AD15" s="99"/>
      <c r="AE15" s="66">
        <f t="shared" si="0"/>
        <v>22</v>
      </c>
      <c r="AF15" s="58">
        <f t="shared" si="1"/>
        <v>5</v>
      </c>
      <c r="AG15" s="9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3">
        <v>5</v>
      </c>
      <c r="C16" s="110" t="s">
        <v>34</v>
      </c>
      <c r="D16" s="58">
        <v>5</v>
      </c>
      <c r="E16" s="51">
        <v>6.25E-2</v>
      </c>
      <c r="F16" s="52">
        <v>10</v>
      </c>
      <c r="G16" s="53"/>
      <c r="H16" s="56">
        <v>1</v>
      </c>
      <c r="I16" s="54"/>
      <c r="J16" s="55">
        <v>6</v>
      </c>
      <c r="K16" s="55">
        <v>0</v>
      </c>
      <c r="L16" s="56">
        <v>1</v>
      </c>
      <c r="M16" s="54"/>
      <c r="N16" s="55">
        <v>4</v>
      </c>
      <c r="O16" s="55"/>
      <c r="P16" s="56">
        <v>1</v>
      </c>
      <c r="Q16" s="54"/>
      <c r="R16" s="55">
        <v>2</v>
      </c>
      <c r="S16" s="55"/>
      <c r="T16" s="56">
        <v>1</v>
      </c>
      <c r="U16" s="54"/>
      <c r="V16" s="55">
        <v>2</v>
      </c>
      <c r="W16" s="55"/>
      <c r="X16" s="56">
        <v>0</v>
      </c>
      <c r="Y16" s="54"/>
      <c r="Z16" s="55">
        <v>1</v>
      </c>
      <c r="AA16" s="55"/>
      <c r="AB16" s="56">
        <v>0</v>
      </c>
      <c r="AC16" s="28">
        <f>AB16</f>
        <v>0</v>
      </c>
      <c r="AD16" s="99"/>
      <c r="AE16" s="66">
        <f t="shared" si="0"/>
        <v>25</v>
      </c>
      <c r="AF16" s="58">
        <f t="shared" si="1"/>
        <v>4</v>
      </c>
      <c r="AG16" s="9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2">
        <v>6</v>
      </c>
      <c r="C17" s="110" t="s">
        <v>35</v>
      </c>
      <c r="D17" s="58">
        <v>5</v>
      </c>
      <c r="E17" s="51">
        <v>6.25E-2</v>
      </c>
      <c r="F17" s="52">
        <v>18</v>
      </c>
      <c r="G17" s="53"/>
      <c r="H17" s="56">
        <v>2</v>
      </c>
      <c r="I17" s="54"/>
      <c r="J17" s="55">
        <v>9</v>
      </c>
      <c r="K17" s="55">
        <v>0</v>
      </c>
      <c r="L17" s="56">
        <v>2</v>
      </c>
      <c r="M17" s="54"/>
      <c r="N17" s="55">
        <v>5</v>
      </c>
      <c r="O17" s="55"/>
      <c r="P17" s="56">
        <v>1</v>
      </c>
      <c r="Q17" s="54"/>
      <c r="R17" s="55">
        <v>3</v>
      </c>
      <c r="S17" s="55"/>
      <c r="T17" s="56">
        <v>1</v>
      </c>
      <c r="U17" s="54"/>
      <c r="V17" s="55">
        <v>3</v>
      </c>
      <c r="W17" s="55"/>
      <c r="X17" s="56">
        <v>0</v>
      </c>
      <c r="Y17" s="54"/>
      <c r="Z17" s="55">
        <v>2</v>
      </c>
      <c r="AA17" s="55"/>
      <c r="AB17" s="56">
        <v>0</v>
      </c>
      <c r="AC17" s="28">
        <f>AB17</f>
        <v>0</v>
      </c>
      <c r="AD17" s="99"/>
      <c r="AE17" s="66">
        <f t="shared" si="0"/>
        <v>40</v>
      </c>
      <c r="AF17" s="58">
        <f t="shared" si="1"/>
        <v>6</v>
      </c>
      <c r="AG17" s="9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5.5" thickTop="1" thickBot="1">
      <c r="B18" s="33">
        <v>7</v>
      </c>
      <c r="C18" s="110" t="s">
        <v>36</v>
      </c>
      <c r="D18" s="58">
        <v>5</v>
      </c>
      <c r="E18" s="51">
        <v>6.25E-2</v>
      </c>
      <c r="F18" s="52">
        <v>8</v>
      </c>
      <c r="G18" s="53"/>
      <c r="H18" s="56">
        <v>1</v>
      </c>
      <c r="I18" s="54"/>
      <c r="J18" s="55">
        <v>6</v>
      </c>
      <c r="K18" s="55">
        <v>0</v>
      </c>
      <c r="L18" s="56">
        <v>1</v>
      </c>
      <c r="M18" s="54"/>
      <c r="N18" s="55">
        <v>4</v>
      </c>
      <c r="O18" s="55"/>
      <c r="P18" s="56">
        <v>1</v>
      </c>
      <c r="Q18" s="54"/>
      <c r="R18" s="55">
        <v>3</v>
      </c>
      <c r="S18" s="55"/>
      <c r="T18" s="56">
        <v>0</v>
      </c>
      <c r="U18" s="54"/>
      <c r="V18" s="55">
        <v>3</v>
      </c>
      <c r="W18" s="55"/>
      <c r="X18" s="56">
        <v>0</v>
      </c>
      <c r="Y18" s="54"/>
      <c r="Z18" s="55">
        <v>2</v>
      </c>
      <c r="AA18" s="55"/>
      <c r="AB18" s="56">
        <v>0</v>
      </c>
      <c r="AC18" s="28">
        <f>AB18</f>
        <v>0</v>
      </c>
      <c r="AD18" s="99"/>
      <c r="AE18" s="66">
        <v>26</v>
      </c>
      <c r="AF18" s="58">
        <v>3</v>
      </c>
      <c r="AG18" s="9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32">
        <v>8</v>
      </c>
      <c r="C19" s="110" t="s">
        <v>37</v>
      </c>
      <c r="D19" s="58">
        <v>5</v>
      </c>
      <c r="E19" s="51">
        <v>3.125E-2</v>
      </c>
      <c r="F19" s="52">
        <v>9</v>
      </c>
      <c r="G19" s="53"/>
      <c r="H19" s="56">
        <v>1</v>
      </c>
      <c r="I19" s="54"/>
      <c r="J19" s="55">
        <v>5</v>
      </c>
      <c r="K19" s="55">
        <v>0</v>
      </c>
      <c r="L19" s="56">
        <v>1</v>
      </c>
      <c r="M19" s="54"/>
      <c r="N19" s="55">
        <v>4</v>
      </c>
      <c r="O19" s="55"/>
      <c r="P19" s="56">
        <v>1</v>
      </c>
      <c r="Q19" s="54"/>
      <c r="R19" s="55">
        <v>3</v>
      </c>
      <c r="S19" s="55"/>
      <c r="T19" s="56">
        <v>1</v>
      </c>
      <c r="U19" s="54"/>
      <c r="V19" s="55">
        <v>2</v>
      </c>
      <c r="W19" s="55"/>
      <c r="X19" s="56">
        <v>0</v>
      </c>
      <c r="Y19" s="54"/>
      <c r="Z19" s="55">
        <v>1</v>
      </c>
      <c r="AA19" s="55"/>
      <c r="AB19" s="56">
        <v>0</v>
      </c>
      <c r="AC19" s="28">
        <f>AB19</f>
        <v>0</v>
      </c>
      <c r="AD19" s="99"/>
      <c r="AE19" s="66">
        <f t="shared" si="0"/>
        <v>24</v>
      </c>
      <c r="AF19" s="58">
        <f t="shared" si="1"/>
        <v>4</v>
      </c>
      <c r="AG19" s="95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s="16" customFormat="1" ht="21.75" thickTop="1" thickBot="1">
      <c r="B20" s="90" t="s">
        <v>13</v>
      </c>
      <c r="C20" s="90"/>
      <c r="D20" s="41">
        <f>SUM(D10:D19)</f>
        <v>42</v>
      </c>
      <c r="E20" s="34">
        <f>SUM(E10:E19)</f>
        <v>0.46875</v>
      </c>
      <c r="F20" s="39">
        <f>SUM(F10:F19)</f>
        <v>65</v>
      </c>
      <c r="G20" s="34"/>
      <c r="H20" s="42">
        <f>SUM(H10:H19)</f>
        <v>11</v>
      </c>
      <c r="I20" s="35">
        <f>SUM(I10:I19)</f>
        <v>0</v>
      </c>
      <c r="J20" s="40">
        <f>SUM(J10:J19)</f>
        <v>42</v>
      </c>
      <c r="K20" s="34"/>
      <c r="L20" s="42">
        <f>SUM(L10:L19)</f>
        <v>11</v>
      </c>
      <c r="M20" s="36">
        <f>SUM(M10:M19)</f>
        <v>0</v>
      </c>
      <c r="N20" s="40">
        <f>SUM(N10:N19)</f>
        <v>37</v>
      </c>
      <c r="O20" s="34"/>
      <c r="P20" s="42">
        <f>SUM(P10:P19)</f>
        <v>11</v>
      </c>
      <c r="Q20" s="36">
        <f>SUM(Q10:Q19)</f>
        <v>0</v>
      </c>
      <c r="R20" s="40">
        <f>SUM(R10:R19)</f>
        <v>20</v>
      </c>
      <c r="S20" s="34"/>
      <c r="T20" s="42">
        <f>SUM(T10:T19)</f>
        <v>6</v>
      </c>
      <c r="U20" s="37">
        <f>SUM(U10:U19)</f>
        <v>0</v>
      </c>
      <c r="V20" s="40">
        <f>SUM(V10:V19)</f>
        <v>18</v>
      </c>
      <c r="W20" s="34"/>
      <c r="X20" s="42">
        <f>SUM(X10:X19)</f>
        <v>0</v>
      </c>
      <c r="Y20" s="38">
        <f>SUM(Y10:Y19)</f>
        <v>0</v>
      </c>
      <c r="Z20" s="40">
        <f>SUM(Z10:Z19)</f>
        <v>13</v>
      </c>
      <c r="AA20" s="34"/>
      <c r="AB20" s="42">
        <f>SUM(AB10:AB19)</f>
        <v>1</v>
      </c>
      <c r="AC20" s="29">
        <f>SUM(AC10:AC19)</f>
        <v>0</v>
      </c>
      <c r="AD20" s="99"/>
      <c r="AE20" s="66">
        <f>AE10+AE11+AE12+AE13+AE14+AE15+AE16+AE17+AE18+AE19</f>
        <v>195</v>
      </c>
      <c r="AF20" s="58">
        <f>AB20+X20+T20+P20+L20+H20</f>
        <v>40</v>
      </c>
      <c r="AG20" s="95"/>
    </row>
    <row r="21" spans="2:148" s="1" customFormat="1" ht="24.75" thickTop="1">
      <c r="B21" s="19" t="s">
        <v>22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2:148" s="1" customFormat="1">
      <c r="B22" s="19" t="s">
        <v>19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2:148" s="7" customFormat="1" ht="39" customHeight="1">
      <c r="B23" s="19" t="s">
        <v>20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148" s="7" customFormat="1" ht="5.0999999999999996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148" s="1" customFormat="1" ht="8.25" customHeight="1">
      <c r="AB25" s="17"/>
      <c r="AC25" s="17"/>
      <c r="AD25" s="17"/>
      <c r="AE25" s="17"/>
      <c r="AF25" s="17"/>
      <c r="AG25" s="69"/>
    </row>
    <row r="26" spans="2:148" s="1" customFormat="1" ht="5.45" customHeight="1">
      <c r="AG26" s="69"/>
    </row>
    <row r="27" spans="2:148" s="2" customFormat="1" ht="9" customHeight="1" thickBot="1">
      <c r="AG27" s="69"/>
    </row>
    <row r="28" spans="2:148" s="1" customFormat="1" ht="32.25" thickTop="1" thickBot="1">
      <c r="B28" s="70" t="s">
        <v>16</v>
      </c>
      <c r="C28" s="71"/>
      <c r="D28" s="72"/>
      <c r="E28" s="9"/>
      <c r="H28" s="73" t="s">
        <v>42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  <c r="W28" s="8"/>
      <c r="X28" s="8"/>
      <c r="Z28" s="10"/>
      <c r="AA28" s="10"/>
      <c r="AB28" s="10"/>
      <c r="AC28" s="10"/>
      <c r="AD28" s="10"/>
      <c r="AE28" s="10"/>
      <c r="AF28" s="10"/>
      <c r="AG28" s="19"/>
    </row>
    <row r="29" spans="2:148" s="1" customFormat="1" ht="8.25" customHeight="1" thickTop="1" thickBot="1">
      <c r="AB29" s="17"/>
      <c r="AC29" s="17"/>
      <c r="AD29" s="17"/>
      <c r="AE29" s="17"/>
      <c r="AF29" s="17"/>
      <c r="AG29" s="19"/>
    </row>
    <row r="30" spans="2:148" s="1" customFormat="1" ht="28.5" thickTop="1" thickBot="1">
      <c r="B30" s="70" t="s">
        <v>17</v>
      </c>
      <c r="C30" s="71"/>
      <c r="D30" s="72"/>
      <c r="E30" s="2"/>
      <c r="H30" s="73" t="s">
        <v>32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  <c r="W30" s="8"/>
      <c r="X30" s="8"/>
      <c r="Z30" s="76" t="s">
        <v>47</v>
      </c>
      <c r="AA30" s="77"/>
      <c r="AB30" s="77"/>
      <c r="AC30" s="77"/>
      <c r="AD30" s="77"/>
      <c r="AE30" s="77"/>
      <c r="AF30" s="78"/>
      <c r="AG30" s="19"/>
    </row>
    <row r="31" spans="2:148" s="1" customFormat="1" ht="5.45" customHeight="1" thickTop="1" thickBot="1">
      <c r="AG31" s="19"/>
    </row>
    <row r="32" spans="2:148" s="2" customFormat="1" ht="27.75" thickTop="1" thickBot="1">
      <c r="B32" s="70" t="s">
        <v>29</v>
      </c>
      <c r="C32" s="71"/>
      <c r="D32" s="48">
        <v>40</v>
      </c>
      <c r="E32" s="18"/>
      <c r="H32" s="18"/>
      <c r="I32" s="18"/>
      <c r="J32" s="18"/>
      <c r="K32" s="18"/>
      <c r="L32" s="18"/>
      <c r="M32" s="6"/>
      <c r="N32" s="1"/>
      <c r="O32" s="1"/>
      <c r="P32" s="18" t="s">
        <v>21</v>
      </c>
      <c r="Q32" s="18"/>
      <c r="R32" s="18"/>
      <c r="S32" s="18"/>
      <c r="T32" s="18"/>
      <c r="U32" s="18"/>
      <c r="V32" s="18"/>
      <c r="W32" s="18"/>
      <c r="X32" s="18"/>
      <c r="Y32" s="18"/>
      <c r="Z32" s="76" t="s">
        <v>31</v>
      </c>
      <c r="AA32" s="77"/>
      <c r="AB32" s="77"/>
      <c r="AC32" s="77"/>
      <c r="AD32" s="77"/>
      <c r="AE32" s="77"/>
      <c r="AF32" s="78"/>
      <c r="AG32" s="19"/>
    </row>
    <row r="33" spans="2:33" s="2" customFormat="1" ht="9" customHeight="1" thickTop="1">
      <c r="AG33" s="19"/>
    </row>
    <row r="34" spans="2:33" s="7" customFormat="1" ht="9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2:33" s="7" customFormat="1" ht="24.75" customHeight="1" thickTop="1" thickBot="1">
      <c r="B35" s="79" t="s">
        <v>48</v>
      </c>
      <c r="C35" s="80"/>
      <c r="D35" s="86" t="s">
        <v>0</v>
      </c>
      <c r="E35" s="89" t="s">
        <v>1</v>
      </c>
      <c r="F35" s="94" t="s">
        <v>2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21"/>
      <c r="AE35" s="86" t="s">
        <v>3</v>
      </c>
      <c r="AF35" s="86" t="s">
        <v>15</v>
      </c>
      <c r="AG35" s="5"/>
    </row>
    <row r="36" spans="2:33" s="1" customFormat="1" ht="24.75" customHeight="1" thickTop="1" thickBot="1">
      <c r="B36" s="81"/>
      <c r="C36" s="82"/>
      <c r="D36" s="87"/>
      <c r="E36" s="89"/>
      <c r="F36" s="94" t="s">
        <v>4</v>
      </c>
      <c r="G36" s="94"/>
      <c r="H36" s="94"/>
      <c r="I36" s="94"/>
      <c r="J36" s="94" t="s">
        <v>5</v>
      </c>
      <c r="K36" s="94"/>
      <c r="L36" s="94"/>
      <c r="M36" s="94"/>
      <c r="N36" s="94" t="s">
        <v>6</v>
      </c>
      <c r="O36" s="94"/>
      <c r="P36" s="94"/>
      <c r="Q36" s="94"/>
      <c r="R36" s="94" t="s">
        <v>7</v>
      </c>
      <c r="S36" s="94"/>
      <c r="T36" s="94"/>
      <c r="U36" s="94"/>
      <c r="V36" s="94" t="s">
        <v>8</v>
      </c>
      <c r="W36" s="94"/>
      <c r="X36" s="94"/>
      <c r="Y36" s="94"/>
      <c r="Z36" s="94" t="s">
        <v>9</v>
      </c>
      <c r="AA36" s="94"/>
      <c r="AB36" s="94"/>
      <c r="AC36" s="94"/>
      <c r="AD36" s="20"/>
      <c r="AE36" s="87"/>
      <c r="AF36" s="87"/>
      <c r="AG36" s="2"/>
    </row>
    <row r="37" spans="2:33" s="1" customFormat="1" ht="24.75" customHeight="1" thickTop="1" thickBot="1">
      <c r="B37" s="81"/>
      <c r="C37" s="82"/>
      <c r="D37" s="88"/>
      <c r="E37" s="89"/>
      <c r="F37" s="30" t="s">
        <v>10</v>
      </c>
      <c r="G37" s="30" t="s">
        <v>11</v>
      </c>
      <c r="H37" s="31" t="s">
        <v>12</v>
      </c>
      <c r="I37" s="30" t="s">
        <v>14</v>
      </c>
      <c r="J37" s="30" t="s">
        <v>10</v>
      </c>
      <c r="K37" s="30" t="s">
        <v>11</v>
      </c>
      <c r="L37" s="31" t="s">
        <v>12</v>
      </c>
      <c r="M37" s="30" t="s">
        <v>14</v>
      </c>
      <c r="N37" s="30" t="s">
        <v>10</v>
      </c>
      <c r="O37" s="30" t="s">
        <v>11</v>
      </c>
      <c r="P37" s="31" t="s">
        <v>12</v>
      </c>
      <c r="Q37" s="30" t="s">
        <v>14</v>
      </c>
      <c r="R37" s="30" t="s">
        <v>10</v>
      </c>
      <c r="S37" s="30" t="s">
        <v>11</v>
      </c>
      <c r="T37" s="31" t="s">
        <v>12</v>
      </c>
      <c r="U37" s="30" t="s">
        <v>14</v>
      </c>
      <c r="V37" s="30" t="s">
        <v>10</v>
      </c>
      <c r="W37" s="30" t="s">
        <v>11</v>
      </c>
      <c r="X37" s="31" t="s">
        <v>12</v>
      </c>
      <c r="Y37" s="30" t="s">
        <v>14</v>
      </c>
      <c r="Z37" s="30" t="s">
        <v>10</v>
      </c>
      <c r="AA37" s="30" t="s">
        <v>11</v>
      </c>
      <c r="AB37" s="31" t="s">
        <v>12</v>
      </c>
      <c r="AC37" s="30" t="s">
        <v>14</v>
      </c>
      <c r="AD37" s="20"/>
      <c r="AE37" s="88"/>
      <c r="AF37" s="88"/>
      <c r="AG37" s="2"/>
    </row>
    <row r="38" spans="2:33" s="1" customFormat="1" ht="24.75" customHeight="1" thickTop="1" thickBot="1">
      <c r="B38" s="83"/>
      <c r="C38" s="84"/>
      <c r="D38" s="44">
        <v>42</v>
      </c>
      <c r="E38" s="22" t="e">
        <f>E20+#REF!+#REF!</f>
        <v>#REF!</v>
      </c>
      <c r="F38" s="43">
        <v>65</v>
      </c>
      <c r="G38" s="23" t="e">
        <f>G$20+#REF!</f>
        <v>#REF!</v>
      </c>
      <c r="H38" s="45">
        <v>11</v>
      </c>
      <c r="I38" s="23" t="e">
        <f>I$20+#REF!</f>
        <v>#REF!</v>
      </c>
      <c r="J38" s="43">
        <v>42</v>
      </c>
      <c r="K38" s="23" t="e">
        <f>K$20+#REF!</f>
        <v>#REF!</v>
      </c>
      <c r="L38" s="45">
        <v>11</v>
      </c>
      <c r="M38" s="23" t="e">
        <f>M$20+#REF!</f>
        <v>#REF!</v>
      </c>
      <c r="N38" s="43">
        <v>37</v>
      </c>
      <c r="O38" s="23" t="e">
        <f>O$20+#REF!</f>
        <v>#REF!</v>
      </c>
      <c r="P38" s="45">
        <v>11</v>
      </c>
      <c r="Q38" s="23" t="e">
        <f>Q$20+#REF!</f>
        <v>#REF!</v>
      </c>
      <c r="R38" s="43">
        <v>20</v>
      </c>
      <c r="S38" s="23" t="e">
        <f>S$20+#REF!</f>
        <v>#REF!</v>
      </c>
      <c r="T38" s="45">
        <v>6</v>
      </c>
      <c r="U38" s="23" t="e">
        <f>U$20+#REF!</f>
        <v>#REF!</v>
      </c>
      <c r="V38" s="43">
        <v>18</v>
      </c>
      <c r="W38" s="23" t="e">
        <f>W$20+#REF!</f>
        <v>#REF!</v>
      </c>
      <c r="X38" s="45">
        <v>0</v>
      </c>
      <c r="Y38" s="23" t="e">
        <f>Y$20+#REF!</f>
        <v>#REF!</v>
      </c>
      <c r="Z38" s="43">
        <v>13</v>
      </c>
      <c r="AA38" s="23" t="e">
        <f>AA$20+#REF!</f>
        <v>#REF!</v>
      </c>
      <c r="AB38" s="45">
        <v>1</v>
      </c>
      <c r="AC38" s="23" t="e">
        <f>AC$20+#REF!</f>
        <v>#REF!</v>
      </c>
      <c r="AD38" s="23" t="e">
        <f>AD$20+#REF!</f>
        <v>#REF!</v>
      </c>
      <c r="AE38" s="43">
        <f>Z38+V38+R38+N38+J38+F38</f>
        <v>195</v>
      </c>
      <c r="AF38" s="46">
        <f>AB38+X38+T38+P38+L38+H38</f>
        <v>40</v>
      </c>
      <c r="AG38" s="2"/>
    </row>
    <row r="39" spans="2:33" s="1" customFormat="1" ht="24.75" thickBo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 ht="22.5" customHeight="1" thickBot="1">
      <c r="B40" s="79" t="s">
        <v>43</v>
      </c>
      <c r="C40" s="80"/>
      <c r="D40" s="100" t="s">
        <v>0</v>
      </c>
      <c r="E40" s="101" t="s">
        <v>1</v>
      </c>
      <c r="F40" s="102" t="s">
        <v>23</v>
      </c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21"/>
      <c r="AE40" s="85" t="s">
        <v>25</v>
      </c>
      <c r="AF40" s="85"/>
      <c r="AG40" s="2"/>
    </row>
    <row r="41" spans="2:33" s="1" customFormat="1" ht="27.75" thickBot="1">
      <c r="B41" s="81"/>
      <c r="C41" s="82"/>
      <c r="D41" s="100"/>
      <c r="E41" s="101"/>
      <c r="F41" s="104" t="s">
        <v>24</v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49"/>
      <c r="R41" s="104" t="s">
        <v>53</v>
      </c>
      <c r="S41" s="105"/>
      <c r="T41" s="105"/>
      <c r="U41" s="105"/>
      <c r="V41" s="105"/>
      <c r="W41" s="65"/>
      <c r="X41" s="109" t="s">
        <v>49</v>
      </c>
      <c r="Y41" s="109"/>
      <c r="Z41" s="109"/>
      <c r="AA41" s="109"/>
      <c r="AB41" s="109"/>
      <c r="AC41" s="50"/>
      <c r="AD41" s="25"/>
      <c r="AE41" s="26" t="s">
        <v>26</v>
      </c>
      <c r="AF41" s="24" t="s">
        <v>27</v>
      </c>
      <c r="AG41" s="2"/>
    </row>
    <row r="42" spans="2:33" s="1" customFormat="1" ht="27.75" thickBot="1">
      <c r="B42" s="81"/>
      <c r="C42" s="82"/>
      <c r="D42" s="100"/>
      <c r="E42" s="101"/>
      <c r="F42" s="104" t="s">
        <v>33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49"/>
      <c r="R42" s="104" t="s">
        <v>52</v>
      </c>
      <c r="S42" s="105"/>
      <c r="T42" s="105"/>
      <c r="U42" s="105"/>
      <c r="V42" s="105"/>
      <c r="W42" s="65"/>
      <c r="X42" s="109" t="s">
        <v>50</v>
      </c>
      <c r="Y42" s="109"/>
      <c r="Z42" s="109"/>
      <c r="AA42" s="109"/>
      <c r="AB42" s="109"/>
      <c r="AC42" s="50"/>
      <c r="AD42" s="25"/>
      <c r="AE42" s="106">
        <f>AE38</f>
        <v>195</v>
      </c>
      <c r="AF42" s="67">
        <f>AF38</f>
        <v>40</v>
      </c>
      <c r="AG42" s="2"/>
    </row>
    <row r="43" spans="2:33" s="1" customFormat="1" ht="27.75" thickBot="1">
      <c r="B43" s="81"/>
      <c r="C43" s="82"/>
      <c r="D43" s="100"/>
      <c r="E43" s="101"/>
      <c r="F43" s="108" t="s">
        <v>55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49"/>
      <c r="R43" s="109" t="s">
        <v>54</v>
      </c>
      <c r="S43" s="109"/>
      <c r="T43" s="109"/>
      <c r="U43" s="109"/>
      <c r="V43" s="109"/>
      <c r="W43" s="65"/>
      <c r="X43" s="109" t="s">
        <v>51</v>
      </c>
      <c r="Y43" s="109"/>
      <c r="Z43" s="109"/>
      <c r="AA43" s="109"/>
      <c r="AB43" s="109"/>
      <c r="AC43" s="50"/>
      <c r="AD43" s="25"/>
      <c r="AE43" s="107"/>
      <c r="AF43" s="68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</sheetData>
  <mergeCells count="59">
    <mergeCell ref="AE35:AE37"/>
    <mergeCell ref="AE42:AE43"/>
    <mergeCell ref="F41:P41"/>
    <mergeCell ref="F42:P42"/>
    <mergeCell ref="F43:P43"/>
    <mergeCell ref="X41:AB41"/>
    <mergeCell ref="X42:AB42"/>
    <mergeCell ref="X43:AB43"/>
    <mergeCell ref="R43:V43"/>
    <mergeCell ref="R42:V42"/>
    <mergeCell ref="R41:V41"/>
    <mergeCell ref="F36:I36"/>
    <mergeCell ref="D40:D43"/>
    <mergeCell ref="E40:E43"/>
    <mergeCell ref="F40:AC40"/>
    <mergeCell ref="J36:M36"/>
    <mergeCell ref="R36:U36"/>
    <mergeCell ref="V36:Y36"/>
    <mergeCell ref="Z36:AC36"/>
    <mergeCell ref="N36:Q36"/>
    <mergeCell ref="AG1:AG20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20"/>
    <mergeCell ref="B1:D1"/>
    <mergeCell ref="H1:V1"/>
    <mergeCell ref="D7:D9"/>
    <mergeCell ref="E7:E9"/>
    <mergeCell ref="B20:C20"/>
    <mergeCell ref="B7:B9"/>
    <mergeCell ref="V8:Y8"/>
    <mergeCell ref="Z8:AC8"/>
    <mergeCell ref="F7:AC7"/>
    <mergeCell ref="F8:I8"/>
    <mergeCell ref="AF42:AF43"/>
    <mergeCell ref="AG25:AG27"/>
    <mergeCell ref="B28:D28"/>
    <mergeCell ref="H28:V28"/>
    <mergeCell ref="B32:C32"/>
    <mergeCell ref="Z32:AF32"/>
    <mergeCell ref="B35:C38"/>
    <mergeCell ref="AE40:AF40"/>
    <mergeCell ref="AF35:AF37"/>
    <mergeCell ref="B30:D30"/>
    <mergeCell ref="H30:V30"/>
    <mergeCell ref="Z30:AF30"/>
    <mergeCell ref="B40:C43"/>
    <mergeCell ref="D35:D37"/>
    <mergeCell ref="E35:E37"/>
    <mergeCell ref="F35:AC3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العلوم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alhrb</cp:lastModifiedBy>
  <cp:lastPrinted>2021-11-07T13:35:21Z</cp:lastPrinted>
  <dcterms:created xsi:type="dcterms:W3CDTF">1996-10-14T23:33:28Z</dcterms:created>
  <dcterms:modified xsi:type="dcterms:W3CDTF">2021-11-07T15:39:29Z</dcterms:modified>
</cp:coreProperties>
</file>