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10" yWindow="-110" windowWidth="19420" windowHeight="10420"/>
  </bookViews>
  <sheets>
    <sheet name="رياضيات - 4ب - ف1 - للنشر" sheetId="2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F60" i="23" l="1"/>
  <c r="AE60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AF33" i="23" l="1"/>
  <c r="AF34" i="23"/>
  <c r="AF35" i="23"/>
  <c r="AF37" i="23"/>
  <c r="AF38" i="23"/>
  <c r="AF39" i="23"/>
  <c r="AF40" i="23"/>
  <c r="AE33" i="23"/>
  <c r="AE34" i="23"/>
  <c r="AE36" i="23"/>
  <c r="AE37" i="23"/>
  <c r="AE38" i="23"/>
  <c r="AE39" i="23"/>
  <c r="AE40" i="23"/>
  <c r="AE10" i="23"/>
  <c r="AE11" i="23"/>
  <c r="AE13" i="23"/>
  <c r="AE14" i="23"/>
  <c r="AE15" i="23"/>
  <c r="AE17" i="23"/>
  <c r="C33" i="23"/>
  <c r="C34" i="23"/>
  <c r="C35" i="23"/>
  <c r="C36" i="23"/>
  <c r="C37" i="23"/>
  <c r="C38" i="23"/>
  <c r="C39" i="23"/>
  <c r="C40" i="23"/>
  <c r="C10" i="23"/>
  <c r="C11" i="23"/>
  <c r="C12" i="23"/>
  <c r="C13" i="23"/>
  <c r="C14" i="23"/>
  <c r="C15" i="23"/>
  <c r="C16" i="23"/>
  <c r="C17" i="23"/>
  <c r="C18" i="23"/>
  <c r="AF41" i="23" l="1"/>
  <c r="AB41" i="23"/>
  <c r="Z41" i="23"/>
  <c r="Y41" i="23"/>
  <c r="X41" i="23"/>
  <c r="V41" i="23"/>
  <c r="U41" i="23"/>
  <c r="T41" i="23"/>
  <c r="R41" i="23"/>
  <c r="Q41" i="23"/>
  <c r="P41" i="23"/>
  <c r="N41" i="23"/>
  <c r="M41" i="23"/>
  <c r="L41" i="23"/>
  <c r="J41" i="23"/>
  <c r="I41" i="23"/>
  <c r="H41" i="23"/>
  <c r="F41" i="23"/>
  <c r="E41" i="23"/>
  <c r="D41" i="23"/>
  <c r="AC40" i="23"/>
  <c r="AC39" i="23"/>
  <c r="AC38" i="23"/>
  <c r="AC37" i="23"/>
  <c r="AC33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AC19" i="23" l="1"/>
  <c r="AC41" i="23"/>
  <c r="AE41" i="23"/>
</calcChain>
</file>

<file path=xl/sharedStrings.xml><?xml version="1.0" encoding="utf-8"?>
<sst xmlns="http://schemas.openxmlformats.org/spreadsheetml/2006/main" count="156" uniqueCount="44">
  <si>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</si>
  <si>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</si>
  <si>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</si>
  <si>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</si>
  <si>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</si>
  <si>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</si>
  <si>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</si>
  <si>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</si>
  <si>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</si>
  <si>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</si>
  <si>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</si>
  <si>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</si>
  <si>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</si>
  <si>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</si>
  <si>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</si>
  <si>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</si>
  <si>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</si>
  <si>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</si>
  <si>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</si>
  <si>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</si>
  <si>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</si>
  <si>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</si>
  <si>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</si>
  <si>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</si>
  <si>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</si>
  <si>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</si>
  <si>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</si>
  <si>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</si>
  <si>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</si>
  <si>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t>إعداد أ.ملاك محمد العمري</t>
  </si>
  <si>
    <t>نـــوعـــيـــة الــــفــــقــــرات الاخـــتـــبـــاريــة</t>
  </si>
  <si>
    <t>اختيار من متعدد</t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</si>
  <si>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</si>
  <si>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</si>
  <si>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صح وخطأ</t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</si>
  <si>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</si>
  <si>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</si>
  <si>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</si>
  <si>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مجموع</t>
  </si>
  <si>
    <t>الأهداف</t>
  </si>
  <si>
    <t>10 درجات</t>
  </si>
  <si>
    <t>الأسئلة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</si>
  <si>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الأول</t>
    </r>
  </si>
  <si>
    <t>ملخص بحسب نوع الأسئلة لجدول مواصفات مادة الحديث السادس الابتدائي الفصل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</si>
</sst>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7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6"/>
      <name val="AL-Mateen"/>
      <charset val="178"/>
    </font>
    <font>
      <sz val="16"/>
      <color rgb="FF333399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name val="AL-Mateen"/>
      <charset val="178"/>
    </font>
    <font>
      <b/>
      <sz val="14"/>
      <name val="Akhbar MT"/>
      <charset val="178"/>
    </font>
    <font>
      <sz val="16"/>
      <color indexed="10"/>
      <name val="AL-Mateen"/>
      <charset val="178"/>
    </font>
    <font>
      <sz val="16"/>
      <color indexed="17"/>
      <name val="AL-Mateen"/>
      <charset val="178"/>
    </font>
    <font>
      <sz val="16"/>
      <color indexed="62"/>
      <name val="AL-Mateen"/>
      <charset val="178"/>
    </font>
    <font>
      <b/>
      <sz val="14"/>
      <color theme="6" tint="-0.499984740745262"/>
      <name val="Times New Roman"/>
      <family val="1"/>
      <scheme val="major"/>
    </font>
    <font>
      <b/>
      <sz val="14"/>
      <color rgb="FFFF0000"/>
      <name val="Times New Roman"/>
      <family val="1"/>
      <scheme val="major"/>
    </font>
    <font>
      <b/>
      <sz val="11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15" applyNumberFormat="0" applyAlignment="0" applyProtection="0"/>
    <xf numFmtId="0" fontId="46" fillId="12" borderId="16" applyNumberFormat="0" applyAlignment="0" applyProtection="0"/>
    <xf numFmtId="0" fontId="47" fillId="12" borderId="15" applyNumberFormat="0" applyAlignment="0" applyProtection="0"/>
    <xf numFmtId="0" fontId="48" fillId="0" borderId="17" applyNumberFormat="0" applyFill="0" applyAlignment="0" applyProtection="0"/>
    <xf numFmtId="0" fontId="49" fillId="13" borderId="18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95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6" fillId="0" borderId="0" xfId="0" applyNumberFormat="1" applyFont="1" applyFill="1" applyBorder="1" applyAlignment="1" applyProtection="1">
      <alignment vertical="center" readingOrder="2"/>
    </xf>
    <xf numFmtId="0" fontId="27" fillId="3" borderId="8" xfId="0" applyNumberFormat="1" applyFont="1" applyFill="1" applyBorder="1" applyAlignment="1" applyProtection="1">
      <alignment horizontal="center" vertical="center" readingOrder="2"/>
    </xf>
    <xf numFmtId="0" fontId="25" fillId="3" borderId="8" xfId="0" applyNumberFormat="1" applyFont="1" applyFill="1" applyBorder="1" applyAlignment="1" applyProtection="1">
      <alignment horizontal="center" vertical="center" readingOrder="2"/>
    </xf>
    <xf numFmtId="1" fontId="28" fillId="0" borderId="8" xfId="0" applyNumberFormat="1" applyFont="1" applyFill="1" applyBorder="1" applyAlignment="1" applyProtection="1">
      <alignment horizontal="center" vertical="center" readingOrder="2"/>
    </xf>
    <xf numFmtId="2" fontId="29" fillId="3" borderId="8" xfId="0" applyNumberFormat="1" applyFont="1" applyFill="1" applyBorder="1" applyAlignment="1" applyProtection="1">
      <alignment horizontal="center" vertical="center" readingOrder="2"/>
    </xf>
    <xf numFmtId="1" fontId="30" fillId="3" borderId="8" xfId="0" applyNumberFormat="1" applyFont="1" applyFill="1" applyBorder="1" applyAlignment="1" applyProtection="1">
      <alignment horizontal="center" vertical="center" readingOrder="2"/>
    </xf>
    <xf numFmtId="0" fontId="28" fillId="0" borderId="8" xfId="0" applyNumberFormat="1" applyFont="1" applyFill="1" applyBorder="1" applyAlignment="1" applyProtection="1">
      <alignment horizontal="center" vertical="center" readingOrder="2"/>
    </xf>
    <xf numFmtId="2" fontId="25" fillId="4" borderId="8" xfId="0" applyNumberFormat="1" applyFont="1" applyFill="1" applyBorder="1" applyAlignment="1" applyProtection="1">
      <alignment horizontal="center" vertical="center" readingOrder="2"/>
    </xf>
    <xf numFmtId="0" fontId="32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25" fillId="7" borderId="8" xfId="0" applyNumberFormat="1" applyFont="1" applyFill="1" applyBorder="1" applyAlignment="1" applyProtection="1">
      <alignment horizontal="center" vertical="center" readingOrder="2"/>
    </xf>
    <xf numFmtId="1" fontId="28" fillId="7" borderId="8" xfId="0" applyNumberFormat="1" applyFont="1" applyFill="1" applyBorder="1" applyAlignment="1" applyProtection="1">
      <alignment horizontal="center" vertical="center" readingOrder="2"/>
    </xf>
    <xf numFmtId="1" fontId="28" fillId="5" borderId="8" xfId="0" applyNumberFormat="1" applyFont="1" applyFill="1" applyBorder="1" applyAlignment="1" applyProtection="1">
      <alignment horizontal="center" vertical="center" readingOrder="2"/>
    </xf>
    <xf numFmtId="0" fontId="6" fillId="5" borderId="8" xfId="3" applyFont="1" applyFill="1" applyBorder="1" applyAlignment="1">
      <alignment horizontal="center" vertical="center" wrapText="1"/>
    </xf>
    <xf numFmtId="0" fontId="28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4" fillId="5" borderId="8" xfId="0" applyNumberFormat="1" applyFont="1" applyFill="1" applyBorder="1" applyAlignment="1" applyProtection="1">
      <alignment horizontal="center" vertical="center" readingOrder="2"/>
    </xf>
    <xf numFmtId="2" fontId="34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0" fontId="36" fillId="5" borderId="8" xfId="0" applyNumberFormat="1" applyFont="1" applyFill="1" applyBorder="1" applyAlignment="1" applyProtection="1">
      <alignment horizontal="center" vertical="center" readingOrder="2"/>
    </xf>
    <xf numFmtId="1" fontId="37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0" fontId="9" fillId="39" borderId="6" xfId="0" applyNumberFormat="1" applyFont="1" applyFill="1" applyBorder="1" applyAlignment="1" applyProtection="1">
      <alignment vertical="center" readingOrder="2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1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31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1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4" borderId="8" xfId="0" applyNumberFormat="1" applyFont="1" applyFill="1" applyBorder="1" applyAlignment="1" applyProtection="1">
      <alignment horizontal="center" vertical="center" wrapText="1" readingOrder="2"/>
    </xf>
    <xf numFmtId="0" fontId="7" fillId="7" borderId="8" xfId="3" applyFont="1" applyFill="1" applyBorder="1" applyAlignment="1">
      <alignment horizontal="center" vertical="center"/>
    </xf>
    <xf numFmtId="0" fontId="25" fillId="6" borderId="8" xfId="0" applyNumberFormat="1" applyFont="1" applyFill="1" applyBorder="1" applyAlignment="1" applyProtection="1">
      <alignment horizontal="center" vertical="center" readingOrder="2"/>
    </xf>
    <xf numFmtId="0" fontId="54" fillId="39" borderId="5" xfId="0" applyNumberFormat="1" applyFont="1" applyFill="1" applyBorder="1" applyAlignment="1" applyProtection="1">
      <alignment horizontal="center" vertical="center" readingOrder="2"/>
    </xf>
    <xf numFmtId="0" fontId="54" fillId="39" borderId="6" xfId="0" applyNumberFormat="1" applyFont="1" applyFill="1" applyBorder="1" applyAlignment="1" applyProtection="1">
      <alignment horizontal="center" vertical="center" readingOrder="2"/>
    </xf>
    <xf numFmtId="0" fontId="54" fillId="39" borderId="7" xfId="0" applyNumberFormat="1" applyFont="1" applyFill="1" applyBorder="1" applyAlignment="1" applyProtection="1">
      <alignment horizontal="center" vertical="center" readingOrder="2"/>
    </xf>
    <xf numFmtId="0" fontId="5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6" fillId="5" borderId="8" xfId="0" applyNumberFormat="1" applyFont="1" applyFill="1" applyBorder="1" applyAlignment="1" applyProtection="1">
      <alignment horizontal="center" vertical="center" readingOrder="2"/>
    </xf>
    <xf numFmtId="0" fontId="25" fillId="40" borderId="8" xfId="0" applyNumberFormat="1" applyFont="1" applyFill="1" applyBorder="1" applyAlignment="1" applyProtection="1">
      <alignment horizontal="center" vertical="center" readingOrder="2"/>
    </xf>
    <xf numFmtId="1" fontId="26" fillId="5" borderId="8" xfId="0" applyNumberFormat="1" applyFont="1" applyFill="1" applyBorder="1" applyAlignment="1" applyProtection="1">
      <alignment horizontal="center" vertical="center" readingOrder="2"/>
    </xf>
    <xf numFmtId="1" fontId="57" fillId="5" borderId="8" xfId="0" applyNumberFormat="1" applyFont="1" applyFill="1" applyBorder="1" applyAlignment="1" applyProtection="1">
      <alignment horizontal="center" vertical="center" readingOrder="2"/>
    </xf>
    <xf numFmtId="1" fontId="25" fillId="5" borderId="8" xfId="0" applyNumberFormat="1" applyFont="1" applyFill="1" applyBorder="1" applyAlignment="1" applyProtection="1">
      <alignment horizontal="center" vertical="center" readingOrder="2"/>
    </xf>
    <xf numFmtId="0" fontId="58" fillId="7" borderId="8" xfId="0" applyNumberFormat="1" applyFont="1" applyFill="1" applyBorder="1" applyAlignment="1" applyProtection="1">
      <alignment horizontal="center" vertical="center" wrapText="1" readingOrder="2"/>
    </xf>
    <xf numFmtId="0" fontId="25" fillId="41" borderId="8" xfId="0" applyNumberFormat="1" applyFont="1" applyFill="1" applyBorder="1" applyAlignment="1" applyProtection="1">
      <alignment horizontal="center" vertical="center" wrapText="1" readingOrder="2"/>
    </xf>
    <xf numFmtId="0" fontId="58" fillId="42" borderId="8" xfId="0" applyNumberFormat="1" applyFont="1" applyFill="1" applyBorder="1" applyAlignment="1" applyProtection="1">
      <alignment horizontal="center" vertical="center" readingOrder="2"/>
    </xf>
    <xf numFmtId="0" fontId="25" fillId="42" borderId="8" xfId="0" applyNumberFormat="1" applyFont="1" applyFill="1" applyBorder="1" applyAlignment="1" applyProtection="1">
      <alignment horizontal="center" vertical="center" readingOrder="2"/>
    </xf>
    <xf numFmtId="0" fontId="59" fillId="42" borderId="8" xfId="0" applyNumberFormat="1" applyFont="1" applyFill="1" applyBorder="1" applyAlignment="1" applyProtection="1">
      <alignment horizontal="center" vertical="center" wrapText="1" readingOrder="2"/>
    </xf>
    <xf numFmtId="0" fontId="58" fillId="0" borderId="8" xfId="0" applyNumberFormat="1" applyFont="1" applyFill="1" applyBorder="1" applyAlignment="1" applyProtection="1">
      <alignment horizontal="center" vertical="center" readingOrder="2"/>
    </xf>
    <xf numFmtId="0" fontId="58" fillId="0" borderId="8" xfId="0" applyNumberFormat="1" applyFont="1" applyFill="1" applyBorder="1" applyAlignment="1" applyProtection="1">
      <alignment vertical="center" readingOrder="2"/>
    </xf>
    <xf numFmtId="0" fontId="6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9" fillId="43" borderId="8" xfId="0" applyNumberFormat="1" applyFont="1" applyFill="1" applyBorder="1" applyAlignment="1" applyProtection="1">
      <alignment horizontal="center" vertical="center" wrapText="1" readingOrder="2"/>
    </xf>
    <xf numFmtId="0" fontId="59" fillId="44" borderId="8" xfId="0" applyNumberFormat="1" applyFont="1" applyFill="1" applyBorder="1" applyAlignment="1" applyProtection="1">
      <alignment horizontal="center" vertical="center" wrapText="1" readingOrder="2"/>
    </xf>
    <xf numFmtId="1" fontId="59" fillId="43" borderId="8" xfId="0" applyNumberFormat="1" applyFont="1" applyFill="1" applyBorder="1" applyAlignment="1" applyProtection="1">
      <alignment horizontal="center" vertical="center" wrapText="1" readingOrder="2"/>
    </xf>
    <xf numFmtId="1" fontId="59" fillId="44" borderId="8" xfId="0" applyNumberFormat="1" applyFont="1" applyFill="1" applyBorder="1" applyAlignment="1" applyProtection="1">
      <alignment horizontal="center" vertical="center" wrapText="1" readingOrder="2"/>
    </xf>
    <xf numFmtId="1" fontId="59" fillId="43" borderId="8" xfId="0" applyNumberFormat="1" applyFont="1" applyFill="1" applyBorder="1" applyAlignment="1" applyProtection="1">
      <alignment horizontal="center" vertical="center" wrapText="1" readingOrder="2"/>
    </xf>
    <xf numFmtId="0" fontId="66" fillId="5" borderId="8" xfId="3" applyFont="1" applyFill="1" applyBorder="1" applyAlignment="1">
      <alignment horizontal="center" vertical="center" wrapText="1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44</xdr:row>
      <xdr:rowOff>0</xdr:rowOff>
    </xdr:from>
    <xdr:to>
      <xdr:col>31</xdr:col>
      <xdr:colOff>298450</xdr:colOff>
      <xdr:row>45</xdr:row>
      <xdr:rowOff>69850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=""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=""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=""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=""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0</xdr:rowOff>
    </xdr:from>
    <xdr:ext cx="1352550" cy="355600"/>
    <xdr:pic>
      <xdr:nvPicPr>
        <xdr:cNvPr id="11" name="Picture 2">
          <a:extLst>
            <a:ext uri="{FF2B5EF4-FFF2-40B4-BE49-F238E27FC236}">
              <a16:creationId xmlns=""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581;&#1583;&#1610;&#1579;%20&#1604;&#1604;&#1589;&#1601;%20%20&#1575;&#1604;&#1587;&#1575;&#1583;&#1587;%20&#1575;&#1604;&#1573;&#1576;&#1578;&#1583;&#1575;&#1574;&#1610;_20201226201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حديث للصف  ال"/>
    </sheetNames>
    <sheetDataSet>
      <sheetData sheetId="0">
        <row r="9">
          <cell r="B9" t="str">
            <v>هديه صلى الله عليه وسلم مع الصغار (1)</v>
          </cell>
          <cell r="P9">
            <v>11</v>
          </cell>
        </row>
        <row r="10">
          <cell r="B10" t="str">
            <v>هديه صلى الله عليه وسلم مع الصغار (2)</v>
          </cell>
          <cell r="P10">
            <v>12</v>
          </cell>
        </row>
        <row r="11">
          <cell r="B11" t="str">
            <v>الرحمة بالصغير وتوقير الكبير</v>
          </cell>
        </row>
        <row r="12">
          <cell r="B12" t="str">
            <v>هديه صلى الله عليه وسلم مع ذوي رحمه</v>
          </cell>
          <cell r="P12">
            <v>9</v>
          </cell>
        </row>
        <row r="13">
          <cell r="B13" t="str">
            <v>من فضائل صلة الرحم</v>
          </cell>
          <cell r="P13">
            <v>11</v>
          </cell>
        </row>
        <row r="14">
          <cell r="B14" t="str">
            <v>هديه صلى الله عليه وسلم مع جلسائه</v>
          </cell>
          <cell r="P14">
            <v>9</v>
          </cell>
        </row>
        <row r="15">
          <cell r="B15" t="str">
            <v>من اداب المجلس</v>
          </cell>
          <cell r="P15">
            <v>16</v>
          </cell>
        </row>
        <row r="16">
          <cell r="B16" t="str">
            <v>هديه صلى الله عليه وسلم في تعامله مع جيرانه</v>
          </cell>
          <cell r="P16">
            <v>12</v>
          </cell>
        </row>
        <row r="17">
          <cell r="B17" t="str">
            <v>عظم حق الجار</v>
          </cell>
        </row>
        <row r="18">
          <cell r="B18" t="str">
            <v>هديه صلى الله عليه وسلم في تعامله مع خدمه</v>
          </cell>
          <cell r="Q18">
            <v>2</v>
          </cell>
        </row>
        <row r="19">
          <cell r="B19" t="str">
            <v>النهي عن منع الخادم أجرته</v>
          </cell>
          <cell r="Q19">
            <v>2</v>
          </cell>
        </row>
        <row r="20">
          <cell r="B20" t="str">
            <v>تعامل النبي صلى الله عليه وسلم مع الوفود والضيوف</v>
          </cell>
          <cell r="Q20">
            <v>2</v>
          </cell>
        </row>
        <row r="21">
          <cell r="B21" t="str">
            <v>إكرام الضيف</v>
          </cell>
        </row>
        <row r="22">
          <cell r="B22" t="str">
            <v>هدي النبي صلى الله عليه وسلم في التعامل مع غير المسلمين</v>
          </cell>
          <cell r="Q22">
            <v>2</v>
          </cell>
        </row>
        <row r="23">
          <cell r="B23" t="str">
            <v>صلة الرحم الكافرة</v>
          </cell>
          <cell r="Q23">
            <v>2</v>
          </cell>
        </row>
        <row r="24">
          <cell r="B24" t="str">
            <v>رفق النبي صلى الله عليه وسلم بالحيوان</v>
          </cell>
          <cell r="Q24">
            <v>3</v>
          </cell>
        </row>
        <row r="25">
          <cell r="B25" t="str">
            <v>النهي عن إيذاء الحيوان</v>
          </cell>
          <cell r="Q2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35"/>
  <sheetViews>
    <sheetView rightToLeft="1" tabSelected="1" workbookViewId="0">
      <selection activeCell="C35" sqref="C35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9" customWidth="1"/>
    <col min="4" max="4" width="8.54296875" style="9" customWidth="1"/>
    <col min="5" max="5" width="9.81640625" style="9" hidden="1" customWidth="1"/>
    <col min="6" max="6" width="5.26953125" style="10" customWidth="1"/>
    <col min="7" max="7" width="4.26953125" style="8" hidden="1" customWidth="1"/>
    <col min="8" max="8" width="6.1796875" style="11" customWidth="1"/>
    <col min="9" max="9" width="5.1796875" style="11" hidden="1" customWidth="1"/>
    <col min="10" max="10" width="5.54296875" style="10" customWidth="1"/>
    <col min="11" max="11" width="4.26953125" style="8" hidden="1" customWidth="1"/>
    <col min="12" max="12" width="6.453125" style="11" bestFit="1" customWidth="1"/>
    <col min="13" max="13" width="1.26953125" style="11" hidden="1" customWidth="1"/>
    <col min="14" max="14" width="5.453125" style="10" customWidth="1"/>
    <col min="15" max="15" width="4.26953125" style="8" hidden="1" customWidth="1"/>
    <col min="16" max="16" width="6.453125" style="11" bestFit="1" customWidth="1"/>
    <col min="17" max="17" width="5.1796875" style="11" hidden="1" customWidth="1"/>
    <col min="18" max="18" width="4.26953125" style="10" customWidth="1"/>
    <col min="19" max="19" width="4.26953125" style="8" hidden="1" customWidth="1"/>
    <col min="20" max="20" width="5.54296875" style="11" customWidth="1"/>
    <col min="21" max="21" width="5.26953125" style="11" hidden="1" customWidth="1"/>
    <col min="22" max="22" width="6" style="10" customWidth="1"/>
    <col min="23" max="23" width="4.26953125" style="8" hidden="1" customWidth="1"/>
    <col min="24" max="24" width="5.26953125" style="11" customWidth="1"/>
    <col min="25" max="25" width="5.54296875" style="11" hidden="1" customWidth="1"/>
    <col min="26" max="26" width="4.26953125" style="10" customWidth="1"/>
    <col min="27" max="27" width="4.453125" style="8" hidden="1" customWidth="1"/>
    <col min="28" max="28" width="5.26953125" style="11" customWidth="1"/>
    <col min="29" max="29" width="6" style="11" hidden="1" customWidth="1"/>
    <col min="30" max="30" width="1.54296875" style="13" hidden="1" customWidth="1"/>
    <col min="31" max="31" width="8.54296875" style="12" customWidth="1"/>
    <col min="32" max="32" width="8.1796875" style="9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47" t="s">
        <v>16</v>
      </c>
      <c r="C1" s="48"/>
      <c r="D1" s="49"/>
      <c r="E1" s="7"/>
      <c r="H1" s="50" t="s">
        <v>28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  <c r="W1" s="6"/>
      <c r="X1" s="6"/>
      <c r="Z1" s="8"/>
      <c r="AA1" s="8"/>
      <c r="AB1" s="8"/>
      <c r="AC1" s="8"/>
      <c r="AD1" s="8"/>
      <c r="AE1" s="8"/>
      <c r="AF1" s="8"/>
      <c r="AG1" s="45"/>
    </row>
    <row r="2" spans="1:139" s="1" customFormat="1" ht="8.25" customHeight="1" thickTop="1" thickBot="1">
      <c r="AB2" s="15"/>
      <c r="AC2" s="15"/>
      <c r="AD2" s="15"/>
      <c r="AE2" s="15"/>
      <c r="AF2" s="15"/>
      <c r="AG2" s="45"/>
    </row>
    <row r="3" spans="1:139" s="1" customFormat="1" ht="28.5" thickTop="1" thickBot="1">
      <c r="B3" s="47" t="s">
        <v>17</v>
      </c>
      <c r="C3" s="48"/>
      <c r="D3" s="49"/>
      <c r="E3" s="2"/>
      <c r="H3" s="50" t="s">
        <v>23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2"/>
      <c r="W3" s="6"/>
      <c r="X3" s="6"/>
      <c r="Z3" s="53" t="s">
        <v>29</v>
      </c>
      <c r="AA3" s="54"/>
      <c r="AB3" s="54"/>
      <c r="AC3" s="54"/>
      <c r="AD3" s="54"/>
      <c r="AE3" s="54"/>
      <c r="AF3" s="55"/>
      <c r="AG3" s="45"/>
    </row>
    <row r="4" spans="1:139" s="1" customFormat="1" ht="5.5" customHeight="1" thickTop="1" thickBot="1">
      <c r="AG4" s="45"/>
    </row>
    <row r="5" spans="1:139" s="2" customFormat="1" ht="26" thickTop="1" thickBot="1">
      <c r="B5" s="47" t="s">
        <v>24</v>
      </c>
      <c r="C5" s="48"/>
      <c r="D5" s="25">
        <v>40</v>
      </c>
      <c r="E5" s="16"/>
      <c r="H5" s="16"/>
      <c r="I5" s="16"/>
      <c r="J5" s="16"/>
      <c r="K5" s="16"/>
      <c r="M5" s="43"/>
      <c r="N5" s="69" t="s">
        <v>27</v>
      </c>
      <c r="O5" s="70"/>
      <c r="P5" s="71"/>
      <c r="Q5" s="43"/>
      <c r="R5" s="16"/>
      <c r="S5" s="16"/>
      <c r="T5" s="16"/>
      <c r="U5" s="16"/>
      <c r="V5" s="16"/>
      <c r="W5" s="16"/>
      <c r="X5" s="16"/>
      <c r="Y5" s="16"/>
      <c r="Z5" s="53" t="s">
        <v>22</v>
      </c>
      <c r="AA5" s="54"/>
      <c r="AB5" s="54"/>
      <c r="AC5" s="54"/>
      <c r="AD5" s="54"/>
      <c r="AE5" s="54"/>
      <c r="AF5" s="55"/>
      <c r="AG5" s="45"/>
    </row>
    <row r="6" spans="1:139" s="2" customFormat="1" ht="9" customHeight="1" thickTop="1" thickBot="1">
      <c r="AG6" s="45"/>
    </row>
    <row r="7" spans="1:139" s="3" customFormat="1" ht="24.75" customHeight="1" thickTop="1" thickBot="1">
      <c r="A7" s="1"/>
      <c r="B7" s="60" t="s">
        <v>18</v>
      </c>
      <c r="C7" s="60" t="s">
        <v>25</v>
      </c>
      <c r="D7" s="63" t="s">
        <v>0</v>
      </c>
      <c r="E7" s="66" t="s">
        <v>1</v>
      </c>
      <c r="F7" s="59" t="s">
        <v>2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18"/>
      <c r="AE7" s="56" t="s">
        <v>3</v>
      </c>
      <c r="AF7" s="56" t="s">
        <v>15</v>
      </c>
      <c r="AG7" s="4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1"/>
      <c r="C8" s="61"/>
      <c r="D8" s="64"/>
      <c r="E8" s="66"/>
      <c r="F8" s="59" t="s">
        <v>4</v>
      </c>
      <c r="G8" s="59"/>
      <c r="H8" s="59"/>
      <c r="I8" s="59"/>
      <c r="J8" s="59" t="s">
        <v>5</v>
      </c>
      <c r="K8" s="59"/>
      <c r="L8" s="59"/>
      <c r="M8" s="59"/>
      <c r="N8" s="59" t="s">
        <v>6</v>
      </c>
      <c r="O8" s="59"/>
      <c r="P8" s="59"/>
      <c r="Q8" s="59"/>
      <c r="R8" s="59" t="s">
        <v>7</v>
      </c>
      <c r="S8" s="59"/>
      <c r="T8" s="59"/>
      <c r="U8" s="59"/>
      <c r="V8" s="59" t="s">
        <v>8</v>
      </c>
      <c r="W8" s="59"/>
      <c r="X8" s="59"/>
      <c r="Y8" s="59"/>
      <c r="Z8" s="59" t="s">
        <v>9</v>
      </c>
      <c r="AA8" s="59"/>
      <c r="AB8" s="59"/>
      <c r="AC8" s="59"/>
      <c r="AD8" s="18"/>
      <c r="AE8" s="57"/>
      <c r="AF8" s="57"/>
      <c r="AG8" s="4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62"/>
      <c r="C9" s="62"/>
      <c r="D9" s="65"/>
      <c r="E9" s="66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68"/>
      <c r="AE9" s="58"/>
      <c r="AF9" s="58"/>
      <c r="AG9" s="4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31" t="str">
        <f>'[1]جدول مواصفات مادة حديث للصف  ال'!B9</f>
        <v>هديه صلى الله عليه وسلم مع الصغار (1)</v>
      </c>
      <c r="D10" s="30">
        <v>1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2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2</v>
      </c>
      <c r="AA10" s="23">
        <v>0</v>
      </c>
      <c r="AB10" s="28">
        <v>0</v>
      </c>
      <c r="AC10" s="22">
        <f>AB10</f>
        <v>0</v>
      </c>
      <c r="AD10" s="68"/>
      <c r="AE10" s="20">
        <f>'[1]جدول مواصفات مادة حديث للصف  ال'!P9</f>
        <v>11</v>
      </c>
      <c r="AF10" s="29">
        <v>2</v>
      </c>
      <c r="AG10" s="4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31" t="str">
        <f>'[1]جدول مواصفات مادة حديث للصف  ال'!B10</f>
        <v>هديه صلى الله عليه وسلم مع الصغار (2)</v>
      </c>
      <c r="D11" s="30">
        <v>1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68"/>
      <c r="AE11" s="20">
        <f>'[1]جدول مواصفات مادة حديث للصف  ال'!P10</f>
        <v>12</v>
      </c>
      <c r="AF11" s="29">
        <v>1</v>
      </c>
      <c r="AG11" s="4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31" t="str">
        <f>'[1]جدول مواصفات مادة حديث للصف  ال'!B11</f>
        <v>الرحمة بالصغير وتوقير الكبير</v>
      </c>
      <c r="D12" s="30">
        <v>1</v>
      </c>
      <c r="E12" s="19">
        <v>6.25E-2</v>
      </c>
      <c r="F12" s="20">
        <v>2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4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3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68"/>
      <c r="AE12" s="20">
        <v>12</v>
      </c>
      <c r="AF12" s="29">
        <v>2</v>
      </c>
      <c r="AG12" s="4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31" t="str">
        <f>'[1]جدول مواصفات مادة حديث للصف  ال'!B12</f>
        <v>هديه صلى الله عليه وسلم مع ذوي رحمه</v>
      </c>
      <c r="D13" s="30">
        <v>1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68"/>
      <c r="AE13" s="20">
        <f>'[1]جدول مواصفات مادة حديث للصف  ال'!P12</f>
        <v>9</v>
      </c>
      <c r="AF13" s="29">
        <v>2</v>
      </c>
      <c r="AG13" s="4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30">
        <v>5</v>
      </c>
      <c r="C14" s="31" t="str">
        <f>'[1]جدول مواصفات مادة حديث للصف  ال'!B13</f>
        <v>من فضائل صلة الرحم</v>
      </c>
      <c r="D14" s="30">
        <v>1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2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4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3</v>
      </c>
      <c r="AA14" s="23">
        <v>0</v>
      </c>
      <c r="AB14" s="28">
        <v>0</v>
      </c>
      <c r="AC14" s="22">
        <f>AB14</f>
        <v>0</v>
      </c>
      <c r="AD14" s="68"/>
      <c r="AE14" s="20">
        <f>'[1]جدول مواصفات مادة حديث للصف  ال'!P13</f>
        <v>11</v>
      </c>
      <c r="AF14" s="29">
        <v>1</v>
      </c>
      <c r="AG14" s="4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29">
        <v>6</v>
      </c>
      <c r="C15" s="31" t="str">
        <f>'[1]جدول مواصفات مادة حديث للصف  ال'!B14</f>
        <v>هديه صلى الله عليه وسلم مع جلسائه</v>
      </c>
      <c r="D15" s="30">
        <v>1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68"/>
      <c r="AE15" s="20">
        <f>'[1]جدول مواصفات مادة حديث للصف  ال'!P14</f>
        <v>9</v>
      </c>
      <c r="AF15" s="29">
        <v>2</v>
      </c>
      <c r="AG15" s="4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30">
        <v>7</v>
      </c>
      <c r="C16" s="31" t="str">
        <f>'[1]جدول مواصفات مادة حديث للصف  ال'!B15</f>
        <v>من اداب المجلس</v>
      </c>
      <c r="D16" s="30">
        <v>1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68"/>
      <c r="AE16" s="20">
        <v>12</v>
      </c>
      <c r="AF16" s="29">
        <v>1</v>
      </c>
      <c r="AG16" s="4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29">
        <v>8</v>
      </c>
      <c r="C17" s="31" t="str">
        <f>'[1]جدول مواصفات مادة حديث للصف  ال'!B16</f>
        <v>هديه صلى الله عليه وسلم في تعامله مع جيرانه</v>
      </c>
      <c r="D17" s="30">
        <v>1</v>
      </c>
      <c r="E17" s="19">
        <v>3.125E-2</v>
      </c>
      <c r="F17" s="20">
        <v>2</v>
      </c>
      <c r="G17" s="21">
        <v>0</v>
      </c>
      <c r="H17" s="28">
        <v>1</v>
      </c>
      <c r="I17" s="22"/>
      <c r="J17" s="23">
        <v>2</v>
      </c>
      <c r="K17" s="23">
        <v>0</v>
      </c>
      <c r="L17" s="28">
        <v>0</v>
      </c>
      <c r="M17" s="22"/>
      <c r="N17" s="23">
        <v>3</v>
      </c>
      <c r="O17" s="23">
        <v>0</v>
      </c>
      <c r="P17" s="28">
        <v>1</v>
      </c>
      <c r="Q17" s="22"/>
      <c r="R17" s="23">
        <v>1</v>
      </c>
      <c r="S17" s="23">
        <v>0</v>
      </c>
      <c r="T17" s="28">
        <v>0</v>
      </c>
      <c r="U17" s="22"/>
      <c r="V17" s="23">
        <v>1</v>
      </c>
      <c r="W17" s="23">
        <v>0</v>
      </c>
      <c r="X17" s="28">
        <v>0</v>
      </c>
      <c r="Y17" s="22"/>
      <c r="Z17" s="23">
        <v>0</v>
      </c>
      <c r="AA17" s="23">
        <v>0</v>
      </c>
      <c r="AB17" s="28">
        <v>0</v>
      </c>
      <c r="AC17" s="22">
        <f>AB17</f>
        <v>0</v>
      </c>
      <c r="AD17" s="68"/>
      <c r="AE17" s="20">
        <f>'[1]جدول مواصفات مادة حديث للصف  ال'!P16</f>
        <v>12</v>
      </c>
      <c r="AF17" s="29">
        <v>2</v>
      </c>
      <c r="AG17" s="4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" thickTop="1" thickBot="1">
      <c r="B18" s="30">
        <v>9</v>
      </c>
      <c r="C18" s="31" t="str">
        <f>'[1]جدول مواصفات مادة حديث للصف  ال'!B17</f>
        <v>عظم حق الجار</v>
      </c>
      <c r="D18" s="30">
        <v>1</v>
      </c>
      <c r="E18" s="19">
        <v>3.125E-2</v>
      </c>
      <c r="F18" s="20">
        <v>2</v>
      </c>
      <c r="G18" s="21">
        <v>0</v>
      </c>
      <c r="H18" s="28">
        <v>0</v>
      </c>
      <c r="I18" s="22"/>
      <c r="J18" s="23">
        <v>2</v>
      </c>
      <c r="K18" s="23">
        <v>0</v>
      </c>
      <c r="L18" s="28">
        <v>0</v>
      </c>
      <c r="M18" s="22"/>
      <c r="N18" s="23">
        <v>4</v>
      </c>
      <c r="O18" s="23">
        <v>0</v>
      </c>
      <c r="P18" s="28">
        <v>1</v>
      </c>
      <c r="Q18" s="22"/>
      <c r="R18" s="23">
        <v>1</v>
      </c>
      <c r="S18" s="23">
        <v>0</v>
      </c>
      <c r="T18" s="28">
        <v>0</v>
      </c>
      <c r="U18" s="22"/>
      <c r="V18" s="23">
        <v>1</v>
      </c>
      <c r="W18" s="23">
        <v>0</v>
      </c>
      <c r="X18" s="28">
        <v>0</v>
      </c>
      <c r="Y18" s="22"/>
      <c r="Z18" s="23">
        <v>1</v>
      </c>
      <c r="AA18" s="23">
        <v>0</v>
      </c>
      <c r="AB18" s="28">
        <v>0</v>
      </c>
      <c r="AC18" s="22">
        <f>AB18</f>
        <v>0</v>
      </c>
      <c r="AD18" s="68"/>
      <c r="AE18" s="20">
        <v>12</v>
      </c>
      <c r="AF18" s="29">
        <v>1</v>
      </c>
      <c r="AG18" s="4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4" customFormat="1" ht="21.5" thickTop="1" thickBot="1">
      <c r="B19" s="67" t="s">
        <v>13</v>
      </c>
      <c r="C19" s="67"/>
      <c r="D19" s="40">
        <f>SUM(D10:D18)</f>
        <v>9</v>
      </c>
      <c r="E19" s="33">
        <f>SUM(E10:E18)</f>
        <v>0.5</v>
      </c>
      <c r="F19" s="38">
        <f>SUM(F10:F18)</f>
        <v>16</v>
      </c>
      <c r="G19" s="33"/>
      <c r="H19" s="41">
        <f>SUM(H10:H18)</f>
        <v>3</v>
      </c>
      <c r="I19" s="34">
        <f>SUM(I10:I18)</f>
        <v>0</v>
      </c>
      <c r="J19" s="39">
        <f>SUM(J10:J18)</f>
        <v>19</v>
      </c>
      <c r="K19" s="33"/>
      <c r="L19" s="41">
        <f>SUM(L10:L18)</f>
        <v>3</v>
      </c>
      <c r="M19" s="35">
        <f>SUM(M10:M18)</f>
        <v>0</v>
      </c>
      <c r="N19" s="39">
        <f>SUM(N10:N18)</f>
        <v>25</v>
      </c>
      <c r="O19" s="33"/>
      <c r="P19" s="41">
        <f>SUM(P10:P18)</f>
        <v>6</v>
      </c>
      <c r="Q19" s="35">
        <f>SUM(Q10:Q18)</f>
        <v>0</v>
      </c>
      <c r="R19" s="39">
        <f>SUM(R10:R18)</f>
        <v>12</v>
      </c>
      <c r="S19" s="33"/>
      <c r="T19" s="41">
        <f>SUM(T10:T18)</f>
        <v>2</v>
      </c>
      <c r="U19" s="36">
        <f>SUM(U10:U18)</f>
        <v>0</v>
      </c>
      <c r="V19" s="39">
        <f>SUM(V10:V18)</f>
        <v>10</v>
      </c>
      <c r="W19" s="33"/>
      <c r="X19" s="41">
        <f>SUM(X10:X18)</f>
        <v>0</v>
      </c>
      <c r="Y19" s="37">
        <f>SUM(Y10:Y18)</f>
        <v>0</v>
      </c>
      <c r="Z19" s="39">
        <f>SUM(Z10:Z18)</f>
        <v>10</v>
      </c>
      <c r="AA19" s="33"/>
      <c r="AB19" s="41">
        <f>SUM(AB10:AB18)</f>
        <v>1</v>
      </c>
      <c r="AC19" s="24">
        <f>SUM(AC10:AC18)</f>
        <v>0</v>
      </c>
      <c r="AD19" s="68"/>
      <c r="AE19" s="32">
        <f>SUM(AE10:AE18)</f>
        <v>100</v>
      </c>
      <c r="AF19" s="42">
        <v>14</v>
      </c>
      <c r="AG19" s="46"/>
    </row>
    <row r="20" spans="1:139" s="1" customFormat="1" ht="22.5" thickTop="1"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139" s="1" customFormat="1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139" s="5" customFormat="1">
      <c r="B22" s="17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139" s="5" customFormat="1" ht="5" customHeight="1" thickBo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139" s="1" customFormat="1" ht="30" thickTop="1" thickBot="1">
      <c r="B24" s="47" t="s">
        <v>16</v>
      </c>
      <c r="C24" s="48"/>
      <c r="D24" s="49"/>
      <c r="E24" s="7"/>
      <c r="H24" s="50" t="s">
        <v>28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6"/>
      <c r="X24" s="6"/>
      <c r="Z24" s="8"/>
      <c r="AA24" s="8"/>
      <c r="AB24" s="8"/>
      <c r="AC24" s="8"/>
      <c r="AD24" s="8"/>
      <c r="AE24" s="8"/>
      <c r="AF24" s="8"/>
      <c r="AG24" s="45"/>
    </row>
    <row r="25" spans="1:139" s="1" customFormat="1" ht="8.25" customHeight="1" thickTop="1" thickBot="1">
      <c r="AB25" s="15"/>
      <c r="AC25" s="15"/>
      <c r="AD25" s="15"/>
      <c r="AE25" s="15"/>
      <c r="AF25" s="15"/>
      <c r="AG25" s="45"/>
    </row>
    <row r="26" spans="1:139" s="1" customFormat="1" ht="28.5" thickTop="1" thickBot="1">
      <c r="B26" s="47" t="s">
        <v>17</v>
      </c>
      <c r="C26" s="48"/>
      <c r="D26" s="49"/>
      <c r="E26" s="2"/>
      <c r="H26" s="50" t="s">
        <v>23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6"/>
      <c r="X26" s="6"/>
      <c r="Z26" s="53" t="s">
        <v>29</v>
      </c>
      <c r="AA26" s="54"/>
      <c r="AB26" s="54"/>
      <c r="AC26" s="54"/>
      <c r="AD26" s="54"/>
      <c r="AE26" s="54"/>
      <c r="AF26" s="55"/>
      <c r="AG26" s="45"/>
    </row>
    <row r="27" spans="1:139" s="1" customFormat="1" ht="5.5" customHeight="1" thickTop="1" thickBot="1">
      <c r="AG27" s="45"/>
    </row>
    <row r="28" spans="1:139" s="2" customFormat="1" ht="26" thickTop="1" thickBot="1">
      <c r="B28" s="47" t="s">
        <v>24</v>
      </c>
      <c r="C28" s="48"/>
      <c r="D28" s="25">
        <v>40</v>
      </c>
      <c r="E28" s="16"/>
      <c r="H28" s="16"/>
      <c r="I28" s="16"/>
      <c r="J28" s="16"/>
      <c r="K28" s="16"/>
      <c r="M28" s="43"/>
      <c r="N28" s="69" t="s">
        <v>27</v>
      </c>
      <c r="O28" s="70"/>
      <c r="P28" s="71"/>
      <c r="Q28" s="43"/>
      <c r="R28" s="16"/>
      <c r="S28" s="16"/>
      <c r="T28" s="16"/>
      <c r="U28" s="16"/>
      <c r="V28" s="16"/>
      <c r="W28" s="16"/>
      <c r="X28" s="16"/>
      <c r="Y28" s="16"/>
      <c r="Z28" s="53" t="s">
        <v>26</v>
      </c>
      <c r="AA28" s="54"/>
      <c r="AB28" s="54"/>
      <c r="AC28" s="54"/>
      <c r="AD28" s="54"/>
      <c r="AE28" s="54"/>
      <c r="AF28" s="55"/>
      <c r="AG28" s="45"/>
    </row>
    <row r="29" spans="1:139" s="2" customFormat="1" ht="9" customHeight="1" thickTop="1" thickBot="1">
      <c r="AG29" s="45"/>
    </row>
    <row r="30" spans="1:139" s="3" customFormat="1" ht="24.75" customHeight="1" thickTop="1" thickBot="1">
      <c r="A30" s="1"/>
      <c r="B30" s="60" t="s">
        <v>18</v>
      </c>
      <c r="C30" s="60" t="s">
        <v>25</v>
      </c>
      <c r="D30" s="63" t="s">
        <v>0</v>
      </c>
      <c r="E30" s="66" t="s">
        <v>1</v>
      </c>
      <c r="F30" s="59" t="s">
        <v>2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8"/>
      <c r="AE30" s="56" t="s">
        <v>3</v>
      </c>
      <c r="AF30" s="56" t="s">
        <v>15</v>
      </c>
      <c r="AG30" s="4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61"/>
      <c r="C31" s="61"/>
      <c r="D31" s="64"/>
      <c r="E31" s="66"/>
      <c r="F31" s="59" t="s">
        <v>4</v>
      </c>
      <c r="G31" s="59"/>
      <c r="H31" s="59"/>
      <c r="I31" s="59"/>
      <c r="J31" s="59" t="s">
        <v>5</v>
      </c>
      <c r="K31" s="59"/>
      <c r="L31" s="59"/>
      <c r="M31" s="59"/>
      <c r="N31" s="59" t="s">
        <v>6</v>
      </c>
      <c r="O31" s="59"/>
      <c r="P31" s="59"/>
      <c r="Q31" s="59"/>
      <c r="R31" s="59" t="s">
        <v>7</v>
      </c>
      <c r="S31" s="59"/>
      <c r="T31" s="59"/>
      <c r="U31" s="59"/>
      <c r="V31" s="59" t="s">
        <v>8</v>
      </c>
      <c r="W31" s="59"/>
      <c r="X31" s="59"/>
      <c r="Y31" s="59"/>
      <c r="Z31" s="59" t="s">
        <v>9</v>
      </c>
      <c r="AA31" s="59"/>
      <c r="AB31" s="59"/>
      <c r="AC31" s="59"/>
      <c r="AD31" s="18"/>
      <c r="AE31" s="57"/>
      <c r="AF31" s="57"/>
      <c r="AG31" s="4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62"/>
      <c r="C32" s="62"/>
      <c r="D32" s="65"/>
      <c r="E32" s="66"/>
      <c r="F32" s="26" t="s">
        <v>10</v>
      </c>
      <c r="G32" s="26" t="s">
        <v>11</v>
      </c>
      <c r="H32" s="27" t="s">
        <v>12</v>
      </c>
      <c r="I32" s="26" t="s">
        <v>14</v>
      </c>
      <c r="J32" s="26" t="s">
        <v>10</v>
      </c>
      <c r="K32" s="26" t="s">
        <v>11</v>
      </c>
      <c r="L32" s="27" t="s">
        <v>12</v>
      </c>
      <c r="M32" s="26" t="s">
        <v>14</v>
      </c>
      <c r="N32" s="26" t="s">
        <v>10</v>
      </c>
      <c r="O32" s="26" t="s">
        <v>11</v>
      </c>
      <c r="P32" s="27" t="s">
        <v>12</v>
      </c>
      <c r="Q32" s="26" t="s">
        <v>14</v>
      </c>
      <c r="R32" s="26" t="s">
        <v>10</v>
      </c>
      <c r="S32" s="26" t="s">
        <v>11</v>
      </c>
      <c r="T32" s="27" t="s">
        <v>12</v>
      </c>
      <c r="U32" s="26" t="s">
        <v>14</v>
      </c>
      <c r="V32" s="26" t="s">
        <v>10</v>
      </c>
      <c r="W32" s="26" t="s">
        <v>11</v>
      </c>
      <c r="X32" s="27" t="s">
        <v>12</v>
      </c>
      <c r="Y32" s="26" t="s">
        <v>14</v>
      </c>
      <c r="Z32" s="26" t="s">
        <v>10</v>
      </c>
      <c r="AA32" s="26" t="s">
        <v>11</v>
      </c>
      <c r="AB32" s="27" t="s">
        <v>12</v>
      </c>
      <c r="AC32" s="26" t="s">
        <v>14</v>
      </c>
      <c r="AD32" s="68"/>
      <c r="AE32" s="58"/>
      <c r="AF32" s="58"/>
      <c r="AG32" s="4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0">
        <v>10</v>
      </c>
      <c r="C33" s="94" t="str">
        <f>'[1]جدول مواصفات مادة حديث للصف  ال'!B18</f>
        <v>هديه صلى الله عليه وسلم في تعامله مع خدمه</v>
      </c>
      <c r="D33" s="30">
        <v>1</v>
      </c>
      <c r="E33" s="19">
        <v>6.25E-2</v>
      </c>
      <c r="F33" s="20">
        <v>1</v>
      </c>
      <c r="G33" s="21">
        <v>0</v>
      </c>
      <c r="H33" s="28">
        <v>0</v>
      </c>
      <c r="I33" s="22">
        <v>0</v>
      </c>
      <c r="J33" s="23">
        <v>2</v>
      </c>
      <c r="K33" s="23">
        <v>0</v>
      </c>
      <c r="L33" s="28">
        <v>0</v>
      </c>
      <c r="M33" s="22">
        <v>0</v>
      </c>
      <c r="N33" s="23">
        <v>3</v>
      </c>
      <c r="O33" s="23">
        <v>0</v>
      </c>
      <c r="P33" s="28">
        <v>1</v>
      </c>
      <c r="Q33" s="22">
        <v>0</v>
      </c>
      <c r="R33" s="23">
        <v>1</v>
      </c>
      <c r="S33" s="23">
        <v>0</v>
      </c>
      <c r="T33" s="28">
        <v>0</v>
      </c>
      <c r="U33" s="22">
        <v>0</v>
      </c>
      <c r="V33" s="23">
        <v>1</v>
      </c>
      <c r="W33" s="23">
        <v>0</v>
      </c>
      <c r="X33" s="28">
        <v>0</v>
      </c>
      <c r="Y33" s="22">
        <v>0</v>
      </c>
      <c r="Z33" s="23">
        <v>1</v>
      </c>
      <c r="AA33" s="23">
        <v>0</v>
      </c>
      <c r="AB33" s="28">
        <v>0</v>
      </c>
      <c r="AC33" s="22">
        <f>AB33</f>
        <v>0</v>
      </c>
      <c r="AD33" s="68"/>
      <c r="AE33" s="20">
        <f>'[1]جدول مواصفات مادة حديث للصف  ال'!P9</f>
        <v>11</v>
      </c>
      <c r="AF33" s="29">
        <f>'[1]جدول مواصفات مادة حديث للصف  ال'!Q18</f>
        <v>2</v>
      </c>
      <c r="AG33" s="4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29">
        <v>11</v>
      </c>
      <c r="C34" s="94" t="str">
        <f>'[1]جدول مواصفات مادة حديث للصف  ال'!B19</f>
        <v>النهي عن منع الخادم أجرته</v>
      </c>
      <c r="D34" s="30">
        <v>1</v>
      </c>
      <c r="E34" s="19">
        <v>6.25E-2</v>
      </c>
      <c r="F34" s="20">
        <v>1</v>
      </c>
      <c r="G34" s="21">
        <v>0</v>
      </c>
      <c r="H34" s="28">
        <v>0</v>
      </c>
      <c r="I34" s="22"/>
      <c r="J34" s="23">
        <v>1</v>
      </c>
      <c r="K34" s="23">
        <v>0</v>
      </c>
      <c r="L34" s="28">
        <v>1</v>
      </c>
      <c r="M34" s="22"/>
      <c r="N34" s="23">
        <v>2</v>
      </c>
      <c r="O34" s="23">
        <v>0</v>
      </c>
      <c r="P34" s="28">
        <v>0</v>
      </c>
      <c r="Q34" s="22"/>
      <c r="R34" s="23">
        <v>1</v>
      </c>
      <c r="S34" s="23">
        <v>0</v>
      </c>
      <c r="T34" s="28">
        <v>2</v>
      </c>
      <c r="U34" s="22"/>
      <c r="V34" s="23">
        <v>0</v>
      </c>
      <c r="W34" s="23">
        <v>0</v>
      </c>
      <c r="X34" s="28">
        <v>0</v>
      </c>
      <c r="Y34" s="22"/>
      <c r="Z34" s="23">
        <v>3</v>
      </c>
      <c r="AA34" s="23">
        <v>0</v>
      </c>
      <c r="AB34" s="28">
        <v>0</v>
      </c>
      <c r="AC34" s="22"/>
      <c r="AD34" s="68"/>
      <c r="AE34" s="20">
        <f>'[1]جدول مواصفات مادة حديث للصف  ال'!P10</f>
        <v>12</v>
      </c>
      <c r="AF34" s="29">
        <f>'[1]جدول مواصفات مادة حديث للصف  ال'!Q19</f>
        <v>2</v>
      </c>
      <c r="AG34" s="4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0">
        <v>12</v>
      </c>
      <c r="C35" s="94" t="str">
        <f>'[1]جدول مواصفات مادة حديث للصف  ال'!B20</f>
        <v>تعامل النبي صلى الله عليه وسلم مع الوفود والضيوف</v>
      </c>
      <c r="D35" s="30">
        <v>1</v>
      </c>
      <c r="E35" s="19">
        <v>6.25E-2</v>
      </c>
      <c r="F35" s="20">
        <v>4</v>
      </c>
      <c r="G35" s="21">
        <v>0</v>
      </c>
      <c r="H35" s="28">
        <v>1</v>
      </c>
      <c r="I35" s="22"/>
      <c r="J35" s="23">
        <v>3</v>
      </c>
      <c r="K35" s="23">
        <v>0</v>
      </c>
      <c r="L35" s="28">
        <v>0</v>
      </c>
      <c r="M35" s="22"/>
      <c r="N35" s="23">
        <v>1</v>
      </c>
      <c r="O35" s="23">
        <v>0</v>
      </c>
      <c r="P35" s="28">
        <v>0</v>
      </c>
      <c r="Q35" s="22"/>
      <c r="R35" s="23">
        <v>2</v>
      </c>
      <c r="S35" s="23">
        <v>0</v>
      </c>
      <c r="T35" s="28">
        <v>0</v>
      </c>
      <c r="U35" s="22"/>
      <c r="V35" s="23">
        <v>1</v>
      </c>
      <c r="W35" s="23">
        <v>0</v>
      </c>
      <c r="X35" s="28">
        <v>0</v>
      </c>
      <c r="Y35" s="22"/>
      <c r="Z35" s="23">
        <v>0</v>
      </c>
      <c r="AA35" s="23">
        <v>0</v>
      </c>
      <c r="AB35" s="28">
        <v>0</v>
      </c>
      <c r="AC35" s="22"/>
      <c r="AD35" s="68"/>
      <c r="AE35" s="20">
        <v>12</v>
      </c>
      <c r="AF35" s="29">
        <f>'[1]جدول مواصفات مادة حديث للصف  ال'!Q20</f>
        <v>2</v>
      </c>
      <c r="AG35" s="4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29">
        <v>13</v>
      </c>
      <c r="C36" s="94" t="str">
        <f>'[1]جدول مواصفات مادة حديث للصف  ال'!B21</f>
        <v>إكرام الضيف</v>
      </c>
      <c r="D36" s="30">
        <v>1</v>
      </c>
      <c r="E36" s="19">
        <v>6.25E-2</v>
      </c>
      <c r="F36" s="20">
        <v>2</v>
      </c>
      <c r="G36" s="21">
        <v>0</v>
      </c>
      <c r="H36" s="28">
        <v>1</v>
      </c>
      <c r="I36" s="22"/>
      <c r="J36" s="23">
        <v>1</v>
      </c>
      <c r="K36" s="23">
        <v>0</v>
      </c>
      <c r="L36" s="28">
        <v>0</v>
      </c>
      <c r="M36" s="22"/>
      <c r="N36" s="23">
        <v>1</v>
      </c>
      <c r="O36" s="23">
        <v>0</v>
      </c>
      <c r="P36" s="28">
        <v>0</v>
      </c>
      <c r="Q36" s="22"/>
      <c r="R36" s="23">
        <v>1</v>
      </c>
      <c r="S36" s="23">
        <v>0</v>
      </c>
      <c r="T36" s="28">
        <v>0</v>
      </c>
      <c r="U36" s="22"/>
      <c r="V36" s="23">
        <v>0</v>
      </c>
      <c r="W36" s="23">
        <v>0</v>
      </c>
      <c r="X36" s="28">
        <v>0</v>
      </c>
      <c r="Y36" s="22"/>
      <c r="Z36" s="23">
        <v>1</v>
      </c>
      <c r="AA36" s="23">
        <v>0</v>
      </c>
      <c r="AB36" s="28">
        <v>0</v>
      </c>
      <c r="AC36" s="22"/>
      <c r="AD36" s="68"/>
      <c r="AE36" s="20">
        <f>'[1]جدول مواصفات مادة حديث للصف  ال'!P12</f>
        <v>9</v>
      </c>
      <c r="AF36" s="29">
        <v>1</v>
      </c>
      <c r="AG36" s="4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9" thickTop="1" thickBot="1">
      <c r="B37" s="30">
        <v>14</v>
      </c>
      <c r="C37" s="94" t="str">
        <f>'[1]جدول مواصفات مادة حديث للصف  ال'!B22</f>
        <v>هدي النبي صلى الله عليه وسلم في التعامل مع غير المسلمين</v>
      </c>
      <c r="D37" s="30">
        <v>1</v>
      </c>
      <c r="E37" s="19">
        <v>6.25E-2</v>
      </c>
      <c r="F37" s="20">
        <v>2</v>
      </c>
      <c r="G37" s="21">
        <v>0</v>
      </c>
      <c r="H37" s="28">
        <v>0</v>
      </c>
      <c r="I37" s="22">
        <v>0</v>
      </c>
      <c r="J37" s="23">
        <v>3</v>
      </c>
      <c r="K37" s="23">
        <v>0</v>
      </c>
      <c r="L37" s="28">
        <v>0</v>
      </c>
      <c r="M37" s="22">
        <v>0</v>
      </c>
      <c r="N37" s="23">
        <v>2</v>
      </c>
      <c r="O37" s="23">
        <v>0</v>
      </c>
      <c r="P37" s="28">
        <v>0</v>
      </c>
      <c r="Q37" s="22">
        <v>0</v>
      </c>
      <c r="R37" s="23">
        <v>1</v>
      </c>
      <c r="S37" s="23">
        <v>0</v>
      </c>
      <c r="T37" s="28">
        <v>0</v>
      </c>
      <c r="U37" s="22">
        <v>0</v>
      </c>
      <c r="V37" s="23">
        <v>1</v>
      </c>
      <c r="W37" s="23">
        <v>0</v>
      </c>
      <c r="X37" s="28">
        <v>0</v>
      </c>
      <c r="Y37" s="22">
        <v>0</v>
      </c>
      <c r="Z37" s="23">
        <v>0</v>
      </c>
      <c r="AA37" s="23">
        <v>0</v>
      </c>
      <c r="AB37" s="28">
        <v>0</v>
      </c>
      <c r="AC37" s="22">
        <f>AB37</f>
        <v>0</v>
      </c>
      <c r="AD37" s="68"/>
      <c r="AE37" s="20">
        <f>'[1]جدول مواصفات مادة حديث للصف  ال'!P13</f>
        <v>11</v>
      </c>
      <c r="AF37" s="29">
        <f>'[1]جدول مواصفات مادة حديث للصف  ال'!Q22</f>
        <v>2</v>
      </c>
      <c r="AG37" s="4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3" thickTop="1" thickBot="1">
      <c r="B38" s="29">
        <v>15</v>
      </c>
      <c r="C38" s="94" t="str">
        <f>'[1]جدول مواصفات مادة حديث للصف  ال'!B23</f>
        <v>صلة الرحم الكافرة</v>
      </c>
      <c r="D38" s="30">
        <v>1</v>
      </c>
      <c r="E38" s="19">
        <v>6.25E-2</v>
      </c>
      <c r="F38" s="20">
        <v>1</v>
      </c>
      <c r="G38" s="21">
        <v>0</v>
      </c>
      <c r="H38" s="28">
        <v>0</v>
      </c>
      <c r="I38" s="22"/>
      <c r="J38" s="23">
        <v>1</v>
      </c>
      <c r="K38" s="23">
        <v>0</v>
      </c>
      <c r="L38" s="28">
        <v>0</v>
      </c>
      <c r="M38" s="22"/>
      <c r="N38" s="23">
        <v>2</v>
      </c>
      <c r="O38" s="23">
        <v>0</v>
      </c>
      <c r="P38" s="28">
        <v>1</v>
      </c>
      <c r="Q38" s="22"/>
      <c r="R38" s="23">
        <v>1</v>
      </c>
      <c r="S38" s="23">
        <v>0</v>
      </c>
      <c r="T38" s="28">
        <v>0</v>
      </c>
      <c r="U38" s="22"/>
      <c r="V38" s="23">
        <v>1</v>
      </c>
      <c r="W38" s="23">
        <v>0</v>
      </c>
      <c r="X38" s="28">
        <v>0</v>
      </c>
      <c r="Y38" s="22"/>
      <c r="Z38" s="23">
        <v>1</v>
      </c>
      <c r="AA38" s="23">
        <v>0</v>
      </c>
      <c r="AB38" s="28">
        <v>0</v>
      </c>
      <c r="AC38" s="22">
        <f>AB38</f>
        <v>0</v>
      </c>
      <c r="AD38" s="68"/>
      <c r="AE38" s="20">
        <f>'[1]جدول مواصفات مادة حديث للصف  ال'!P14</f>
        <v>9</v>
      </c>
      <c r="AF38" s="29">
        <f>'[1]جدول مواصفات مادة حديث للصف  ال'!Q23</f>
        <v>2</v>
      </c>
      <c r="AG38" s="4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3" thickTop="1" thickBot="1">
      <c r="B39" s="30">
        <v>16</v>
      </c>
      <c r="C39" s="94" t="str">
        <f>'[1]جدول مواصفات مادة حديث للصف  ال'!B24</f>
        <v>رفق النبي صلى الله عليه وسلم بالحيوان</v>
      </c>
      <c r="D39" s="30">
        <v>1</v>
      </c>
      <c r="E39" s="19">
        <v>6.25E-2</v>
      </c>
      <c r="F39" s="20">
        <v>1</v>
      </c>
      <c r="G39" s="21">
        <v>0</v>
      </c>
      <c r="H39" s="28">
        <v>0</v>
      </c>
      <c r="I39" s="22">
        <v>0</v>
      </c>
      <c r="J39" s="23">
        <v>3</v>
      </c>
      <c r="K39" s="23">
        <v>0</v>
      </c>
      <c r="L39" s="28">
        <v>0</v>
      </c>
      <c r="M39" s="22">
        <v>0</v>
      </c>
      <c r="N39" s="23">
        <v>4</v>
      </c>
      <c r="O39" s="23">
        <v>0</v>
      </c>
      <c r="P39" s="28">
        <v>0</v>
      </c>
      <c r="Q39" s="22">
        <v>0</v>
      </c>
      <c r="R39" s="23">
        <v>0</v>
      </c>
      <c r="S39" s="23">
        <v>0</v>
      </c>
      <c r="T39" s="28">
        <v>0</v>
      </c>
      <c r="U39" s="22">
        <v>0</v>
      </c>
      <c r="V39" s="23">
        <v>0</v>
      </c>
      <c r="W39" s="23">
        <v>0</v>
      </c>
      <c r="X39" s="28">
        <v>0</v>
      </c>
      <c r="Y39" s="22">
        <v>0</v>
      </c>
      <c r="Z39" s="23">
        <v>2</v>
      </c>
      <c r="AA39" s="23">
        <v>0</v>
      </c>
      <c r="AB39" s="28">
        <v>0</v>
      </c>
      <c r="AC39" s="22">
        <f>AB39</f>
        <v>0</v>
      </c>
      <c r="AD39" s="68"/>
      <c r="AE39" s="20">
        <f>'[1]جدول مواصفات مادة حديث للصف  ال'!P15</f>
        <v>16</v>
      </c>
      <c r="AF39" s="29">
        <f>'[1]جدول مواصفات مادة حديث للصف  ال'!Q24</f>
        <v>3</v>
      </c>
      <c r="AG39" s="4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3" thickTop="1" thickBot="1">
      <c r="B40" s="29">
        <v>17</v>
      </c>
      <c r="C40" s="94" t="str">
        <f>'[1]جدول مواصفات مادة حديث للصف  ال'!B25</f>
        <v>النهي عن إيذاء الحيوان</v>
      </c>
      <c r="D40" s="30">
        <v>1</v>
      </c>
      <c r="E40" s="19">
        <v>3.125E-2</v>
      </c>
      <c r="F40" s="20">
        <v>3</v>
      </c>
      <c r="G40" s="21">
        <v>0</v>
      </c>
      <c r="H40" s="28">
        <v>0</v>
      </c>
      <c r="I40" s="22"/>
      <c r="J40" s="23">
        <v>2</v>
      </c>
      <c r="K40" s="23">
        <v>0</v>
      </c>
      <c r="L40" s="28">
        <v>0</v>
      </c>
      <c r="M40" s="22"/>
      <c r="N40" s="23">
        <v>3</v>
      </c>
      <c r="O40" s="23">
        <v>0</v>
      </c>
      <c r="P40" s="28">
        <v>0</v>
      </c>
      <c r="Q40" s="22"/>
      <c r="R40" s="23">
        <v>0</v>
      </c>
      <c r="S40" s="23">
        <v>0</v>
      </c>
      <c r="T40" s="28">
        <v>0</v>
      </c>
      <c r="U40" s="22"/>
      <c r="V40" s="23">
        <v>1</v>
      </c>
      <c r="W40" s="23">
        <v>0</v>
      </c>
      <c r="X40" s="28">
        <v>0</v>
      </c>
      <c r="Y40" s="22"/>
      <c r="Z40" s="23">
        <v>4</v>
      </c>
      <c r="AA40" s="23">
        <v>0</v>
      </c>
      <c r="AB40" s="28">
        <v>0</v>
      </c>
      <c r="AC40" s="22">
        <f>AB40</f>
        <v>0</v>
      </c>
      <c r="AD40" s="68"/>
      <c r="AE40" s="20">
        <f>'[1]جدول مواصفات مادة حديث للصف  ال'!P16</f>
        <v>12</v>
      </c>
      <c r="AF40" s="29">
        <f>'[1]جدول مواصفات مادة حديث للصف  ال'!Q25</f>
        <v>2</v>
      </c>
      <c r="AG40" s="4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s="14" customFormat="1" ht="21.5" thickTop="1" thickBot="1">
      <c r="B41" s="67" t="s">
        <v>13</v>
      </c>
      <c r="C41" s="67"/>
      <c r="D41" s="40">
        <f>SUM(D33:D40)</f>
        <v>8</v>
      </c>
      <c r="E41" s="33">
        <f>SUM(E33:E40)</f>
        <v>0.46875</v>
      </c>
      <c r="F41" s="38">
        <f>SUM(F33:F40)</f>
        <v>15</v>
      </c>
      <c r="G41" s="33"/>
      <c r="H41" s="41">
        <f>SUM(H33:H40)</f>
        <v>2</v>
      </c>
      <c r="I41" s="34">
        <f>SUM(I33:I40)</f>
        <v>0</v>
      </c>
      <c r="J41" s="39">
        <f>SUM(J33:J40)</f>
        <v>16</v>
      </c>
      <c r="K41" s="33"/>
      <c r="L41" s="41">
        <f>SUM(L33:L40)</f>
        <v>1</v>
      </c>
      <c r="M41" s="35">
        <f>SUM(M33:M40)</f>
        <v>0</v>
      </c>
      <c r="N41" s="39">
        <f>SUM(N33:N40)</f>
        <v>18</v>
      </c>
      <c r="O41" s="33"/>
      <c r="P41" s="41">
        <f>SUM(P33:P40)</f>
        <v>2</v>
      </c>
      <c r="Q41" s="35">
        <f>SUM(Q33:Q40)</f>
        <v>0</v>
      </c>
      <c r="R41" s="39">
        <f>SUM(R33:R40)</f>
        <v>7</v>
      </c>
      <c r="S41" s="33"/>
      <c r="T41" s="41">
        <f>SUM(T33:T40)</f>
        <v>2</v>
      </c>
      <c r="U41" s="36">
        <f>SUM(U33:U40)</f>
        <v>0</v>
      </c>
      <c r="V41" s="39">
        <f>SUM(V33:V40)</f>
        <v>5</v>
      </c>
      <c r="W41" s="33"/>
      <c r="X41" s="41">
        <f>SUM(X33:X40)</f>
        <v>0</v>
      </c>
      <c r="Y41" s="37">
        <f>SUM(Y33:Y40)</f>
        <v>0</v>
      </c>
      <c r="Z41" s="39">
        <f>SUM(Z33:Z40)</f>
        <v>12</v>
      </c>
      <c r="AA41" s="33"/>
      <c r="AB41" s="41">
        <f>SUM(AB33:AB40)</f>
        <v>0</v>
      </c>
      <c r="AC41" s="24">
        <f>SUM(AC33:AC40)</f>
        <v>0</v>
      </c>
      <c r="AD41" s="68"/>
      <c r="AE41" s="20">
        <f>F41+J41+N41+R41+V41+Z41</f>
        <v>73</v>
      </c>
      <c r="AF41" s="42">
        <f>SUM(AF33:AF40)</f>
        <v>16</v>
      </c>
      <c r="AG41" s="46"/>
    </row>
    <row r="42" spans="2:139" s="1" customFormat="1" ht="22.5" thickTop="1">
      <c r="B42" s="17" t="s">
        <v>21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2:139" s="1" customFormat="1">
      <c r="B43" s="17" t="s">
        <v>19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2:139" s="5" customFormat="1">
      <c r="B44" s="17" t="s">
        <v>20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2:139" s="1" customFormat="1" ht="22.5" thickBo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139" s="1" customFormat="1" ht="23" customHeight="1" thickTop="1" thickBot="1">
      <c r="B46" s="47" t="s">
        <v>16</v>
      </c>
      <c r="C46" s="48"/>
      <c r="D46" s="49"/>
      <c r="E46" s="7"/>
      <c r="H46" s="50" t="s">
        <v>28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6"/>
      <c r="X46" s="6"/>
      <c r="Z46" s="8"/>
      <c r="AA46" s="8"/>
      <c r="AB46" s="8"/>
      <c r="AC46" s="8"/>
      <c r="AD46" s="8"/>
      <c r="AE46" s="8"/>
      <c r="AF46" s="8"/>
      <c r="AG46" s="2"/>
    </row>
    <row r="47" spans="2:139" s="1" customFormat="1" ht="30" thickTop="1" thickBot="1">
      <c r="AB47" s="15"/>
      <c r="AC47" s="15"/>
      <c r="AD47" s="15"/>
      <c r="AE47" s="15"/>
      <c r="AF47" s="15"/>
      <c r="AG47" s="2"/>
    </row>
    <row r="48" spans="2:139" s="1" customFormat="1" ht="23" customHeight="1" thickTop="1" thickBot="1">
      <c r="B48" s="47" t="s">
        <v>17</v>
      </c>
      <c r="C48" s="48"/>
      <c r="D48" s="49"/>
      <c r="E48" s="2"/>
      <c r="H48" s="50" t="s">
        <v>23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6"/>
      <c r="X48" s="6"/>
      <c r="Z48" s="53" t="s">
        <v>29</v>
      </c>
      <c r="AA48" s="54"/>
      <c r="AB48" s="54"/>
      <c r="AC48" s="54"/>
      <c r="AD48" s="54"/>
      <c r="AE48" s="54"/>
      <c r="AF48" s="55"/>
      <c r="AG48" s="2"/>
    </row>
    <row r="49" spans="2:33" s="1" customFormat="1" ht="30" customHeight="1" thickTop="1" thickBot="1">
      <c r="AG49" s="2"/>
    </row>
    <row r="50" spans="2:33" s="1" customFormat="1" ht="26" thickTop="1" thickBot="1">
      <c r="B50" s="47" t="s">
        <v>24</v>
      </c>
      <c r="C50" s="48"/>
      <c r="D50" s="25">
        <v>40</v>
      </c>
      <c r="E50" s="16"/>
      <c r="F50" s="2"/>
      <c r="G50" s="2"/>
      <c r="H50" s="16"/>
      <c r="I50" s="16"/>
      <c r="J50" s="16"/>
      <c r="K50" s="16"/>
      <c r="L50" s="2"/>
      <c r="M50" s="43"/>
      <c r="N50" s="69" t="s">
        <v>27</v>
      </c>
      <c r="O50" s="70"/>
      <c r="P50" s="71"/>
      <c r="Q50" s="43"/>
      <c r="R50" s="16"/>
      <c r="S50" s="16"/>
      <c r="T50" s="16"/>
      <c r="U50" s="16"/>
      <c r="V50" s="16"/>
      <c r="W50" s="16"/>
      <c r="X50" s="16"/>
      <c r="Y50" s="16"/>
      <c r="Z50" s="53" t="s">
        <v>37</v>
      </c>
      <c r="AA50" s="54"/>
      <c r="AB50" s="54"/>
      <c r="AC50" s="54"/>
      <c r="AD50" s="54"/>
      <c r="AE50" s="54"/>
      <c r="AF50" s="55"/>
      <c r="AG50" s="2"/>
    </row>
    <row r="51" spans="2:33" s="1" customFormat="1" ht="22.5" thickTop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s="1" customFormat="1" ht="26" customHeight="1" thickBot="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"/>
    </row>
    <row r="53" spans="2:33" s="1" customFormat="1" ht="23" customHeight="1" thickTop="1" thickBot="1">
      <c r="B53" s="72" t="s">
        <v>42</v>
      </c>
      <c r="C53" s="72"/>
      <c r="D53" s="73" t="s">
        <v>0</v>
      </c>
      <c r="E53" s="66" t="s">
        <v>1</v>
      </c>
      <c r="F53" s="59" t="s">
        <v>2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74"/>
      <c r="AE53" s="73" t="s">
        <v>3</v>
      </c>
      <c r="AF53" s="73" t="s">
        <v>15</v>
      </c>
      <c r="AG53" s="2"/>
    </row>
    <row r="54" spans="2:33" s="1" customFormat="1" ht="23" thickTop="1" thickBot="1">
      <c r="B54" s="72"/>
      <c r="C54" s="72"/>
      <c r="D54" s="73"/>
      <c r="E54" s="66"/>
      <c r="F54" s="59" t="s">
        <v>4</v>
      </c>
      <c r="G54" s="59"/>
      <c r="H54" s="59"/>
      <c r="I54" s="59"/>
      <c r="J54" s="59" t="s">
        <v>5</v>
      </c>
      <c r="K54" s="59"/>
      <c r="L54" s="59"/>
      <c r="M54" s="59"/>
      <c r="N54" s="59" t="s">
        <v>6</v>
      </c>
      <c r="O54" s="59"/>
      <c r="P54" s="59"/>
      <c r="Q54" s="59"/>
      <c r="R54" s="59" t="s">
        <v>7</v>
      </c>
      <c r="S54" s="59"/>
      <c r="T54" s="59"/>
      <c r="U54" s="59"/>
      <c r="V54" s="59" t="s">
        <v>8</v>
      </c>
      <c r="W54" s="59"/>
      <c r="X54" s="59"/>
      <c r="Y54" s="59"/>
      <c r="Z54" s="59" t="s">
        <v>9</v>
      </c>
      <c r="AA54" s="59"/>
      <c r="AB54" s="59"/>
      <c r="AC54" s="59"/>
      <c r="AD54" s="75"/>
      <c r="AE54" s="73"/>
      <c r="AF54" s="73"/>
      <c r="AG54" s="2"/>
    </row>
    <row r="55" spans="2:33" s="1" customFormat="1" ht="23" thickTop="1" thickBot="1">
      <c r="B55" s="72"/>
      <c r="C55" s="72"/>
      <c r="D55" s="73"/>
      <c r="E55" s="66"/>
      <c r="F55" s="44" t="s">
        <v>10</v>
      </c>
      <c r="G55" s="44" t="s">
        <v>11</v>
      </c>
      <c r="H55" s="27" t="s">
        <v>12</v>
      </c>
      <c r="I55" s="44" t="s">
        <v>14</v>
      </c>
      <c r="J55" s="44" t="s">
        <v>10</v>
      </c>
      <c r="K55" s="44" t="s">
        <v>11</v>
      </c>
      <c r="L55" s="27" t="s">
        <v>12</v>
      </c>
      <c r="M55" s="44" t="s">
        <v>14</v>
      </c>
      <c r="N55" s="44" t="s">
        <v>10</v>
      </c>
      <c r="O55" s="44" t="s">
        <v>11</v>
      </c>
      <c r="P55" s="27" t="s">
        <v>12</v>
      </c>
      <c r="Q55" s="44" t="s">
        <v>14</v>
      </c>
      <c r="R55" s="44" t="s">
        <v>10</v>
      </c>
      <c r="S55" s="44" t="s">
        <v>11</v>
      </c>
      <c r="T55" s="27" t="s">
        <v>12</v>
      </c>
      <c r="U55" s="44" t="s">
        <v>14</v>
      </c>
      <c r="V55" s="44" t="s">
        <v>10</v>
      </c>
      <c r="W55" s="44" t="s">
        <v>11</v>
      </c>
      <c r="X55" s="27" t="s">
        <v>12</v>
      </c>
      <c r="Y55" s="44" t="s">
        <v>14</v>
      </c>
      <c r="Z55" s="44" t="s">
        <v>10</v>
      </c>
      <c r="AA55" s="44" t="s">
        <v>11</v>
      </c>
      <c r="AB55" s="27" t="s">
        <v>12</v>
      </c>
      <c r="AC55" s="44" t="s">
        <v>14</v>
      </c>
      <c r="AD55" s="75"/>
      <c r="AE55" s="73"/>
      <c r="AF55" s="73"/>
      <c r="AG55" s="2"/>
    </row>
    <row r="56" spans="2:33" s="1" customFormat="1" ht="23" thickTop="1" thickBot="1">
      <c r="B56" s="72"/>
      <c r="C56" s="72"/>
      <c r="D56" s="76" t="e">
        <f>#REF!+#REF!</f>
        <v>#REF!</v>
      </c>
      <c r="E56" s="77" t="e">
        <f>#REF!+#REF!+#REF!</f>
        <v>#REF!</v>
      </c>
      <c r="F56" s="78">
        <f>F$19+F$42+F20+F42</f>
        <v>16</v>
      </c>
      <c r="G56" s="78">
        <f t="shared" ref="G56:AB56" si="0">G$19+G$42+G20+G42</f>
        <v>0</v>
      </c>
      <c r="H56" s="79">
        <f t="shared" si="0"/>
        <v>3</v>
      </c>
      <c r="I56" s="78">
        <f t="shared" si="0"/>
        <v>0</v>
      </c>
      <c r="J56" s="78">
        <f t="shared" si="0"/>
        <v>19</v>
      </c>
      <c r="K56" s="78">
        <f t="shared" si="0"/>
        <v>0</v>
      </c>
      <c r="L56" s="79">
        <f t="shared" si="0"/>
        <v>3</v>
      </c>
      <c r="M56" s="78">
        <f t="shared" si="0"/>
        <v>0</v>
      </c>
      <c r="N56" s="78">
        <f t="shared" si="0"/>
        <v>25</v>
      </c>
      <c r="O56" s="78">
        <f t="shared" si="0"/>
        <v>0</v>
      </c>
      <c r="P56" s="79">
        <f t="shared" si="0"/>
        <v>6</v>
      </c>
      <c r="Q56" s="78">
        <f t="shared" si="0"/>
        <v>0</v>
      </c>
      <c r="R56" s="78">
        <f t="shared" si="0"/>
        <v>12</v>
      </c>
      <c r="S56" s="78">
        <f t="shared" si="0"/>
        <v>0</v>
      </c>
      <c r="T56" s="79">
        <f t="shared" si="0"/>
        <v>2</v>
      </c>
      <c r="U56" s="78">
        <f t="shared" si="0"/>
        <v>0</v>
      </c>
      <c r="V56" s="78">
        <f t="shared" si="0"/>
        <v>10</v>
      </c>
      <c r="W56" s="78">
        <f t="shared" si="0"/>
        <v>0</v>
      </c>
      <c r="X56" s="79">
        <f t="shared" si="0"/>
        <v>0</v>
      </c>
      <c r="Y56" s="78">
        <f t="shared" si="0"/>
        <v>0</v>
      </c>
      <c r="Z56" s="78">
        <f t="shared" si="0"/>
        <v>10</v>
      </c>
      <c r="AA56" s="78">
        <f t="shared" si="0"/>
        <v>0</v>
      </c>
      <c r="AB56" s="79">
        <f t="shared" si="0"/>
        <v>1</v>
      </c>
      <c r="AC56" s="80">
        <f t="shared" ref="AC56:AD56" si="1">AC$19+AC$40</f>
        <v>0</v>
      </c>
      <c r="AD56" s="80">
        <f t="shared" si="1"/>
        <v>0</v>
      </c>
      <c r="AE56" s="78">
        <v>173</v>
      </c>
      <c r="AF56" s="42">
        <v>40</v>
      </c>
      <c r="AG56" s="2"/>
    </row>
    <row r="57" spans="2:33" s="1" customFormat="1" ht="23" thickTop="1" thickBo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ht="23" customHeight="1" thickTop="1" thickBot="1">
      <c r="B58" s="72" t="s">
        <v>43</v>
      </c>
      <c r="C58" s="72"/>
      <c r="D58" s="81" t="s">
        <v>0</v>
      </c>
      <c r="E58" s="82" t="s">
        <v>1</v>
      </c>
      <c r="F58" s="83" t="s">
        <v>30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74"/>
      <c r="AE58" s="85" t="s">
        <v>38</v>
      </c>
      <c r="AF58" s="85"/>
      <c r="AG58" s="2"/>
    </row>
    <row r="59" spans="2:33" s="1" customFormat="1" ht="27.5" thickTop="1" thickBot="1">
      <c r="B59" s="72"/>
      <c r="C59" s="72"/>
      <c r="D59" s="81"/>
      <c r="E59" s="82"/>
      <c r="F59" s="86" t="s">
        <v>31</v>
      </c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7"/>
      <c r="R59" s="86" t="s">
        <v>34</v>
      </c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7"/>
      <c r="AD59" s="88"/>
      <c r="AE59" s="89" t="s">
        <v>39</v>
      </c>
      <c r="AF59" s="90" t="s">
        <v>41</v>
      </c>
      <c r="AG59" s="2"/>
    </row>
    <row r="60" spans="2:33" s="1" customFormat="1" ht="27.5" thickTop="1" thickBot="1">
      <c r="B60" s="72"/>
      <c r="C60" s="72"/>
      <c r="D60" s="81"/>
      <c r="E60" s="82"/>
      <c r="F60" s="86" t="s">
        <v>32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7"/>
      <c r="R60" s="86" t="s">
        <v>35</v>
      </c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7"/>
      <c r="AD60" s="88"/>
      <c r="AE60" s="91">
        <f>AE56</f>
        <v>173</v>
      </c>
      <c r="AF60" s="92">
        <f>AF56</f>
        <v>40</v>
      </c>
      <c r="AG60" s="2"/>
    </row>
    <row r="61" spans="2:33" s="1" customFormat="1" ht="27.5" customHeight="1" thickTop="1" thickBot="1">
      <c r="B61" s="72"/>
      <c r="C61" s="72"/>
      <c r="D61" s="81"/>
      <c r="E61" s="82"/>
      <c r="F61" s="86" t="s">
        <v>33</v>
      </c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7"/>
      <c r="R61" s="86" t="s">
        <v>36</v>
      </c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7"/>
      <c r="AD61" s="88"/>
      <c r="AE61" s="93" t="s">
        <v>40</v>
      </c>
      <c r="AF61" s="93"/>
      <c r="AG61" s="2"/>
    </row>
    <row r="62" spans="2:33" s="1" customFormat="1" ht="22.5" thickTop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ht="5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ht="5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</sheetData>
  <mergeCells count="80">
    <mergeCell ref="B58:C61"/>
    <mergeCell ref="D58:D61"/>
    <mergeCell ref="E58:E61"/>
    <mergeCell ref="F58:AC58"/>
    <mergeCell ref="AE58:AF58"/>
    <mergeCell ref="F59:P59"/>
    <mergeCell ref="R59:AB59"/>
    <mergeCell ref="F60:P60"/>
    <mergeCell ref="R60:AB60"/>
    <mergeCell ref="F61:P61"/>
    <mergeCell ref="R61:AB61"/>
    <mergeCell ref="AE61:AF61"/>
    <mergeCell ref="B50:C50"/>
    <mergeCell ref="N50:P50"/>
    <mergeCell ref="Z50:AF50"/>
    <mergeCell ref="B53:C56"/>
    <mergeCell ref="D53:D55"/>
    <mergeCell ref="E53:E55"/>
    <mergeCell ref="F53:AC53"/>
    <mergeCell ref="AE53:AE55"/>
    <mergeCell ref="AF53:AF55"/>
    <mergeCell ref="F54:I54"/>
    <mergeCell ref="J54:M54"/>
    <mergeCell ref="N54:Q54"/>
    <mergeCell ref="R54:U54"/>
    <mergeCell ref="V54:Y54"/>
    <mergeCell ref="Z54:AC54"/>
    <mergeCell ref="B46:D46"/>
    <mergeCell ref="H46:V46"/>
    <mergeCell ref="B48:D48"/>
    <mergeCell ref="H48:V48"/>
    <mergeCell ref="Z48:AF48"/>
    <mergeCell ref="AG24:AG41"/>
    <mergeCell ref="AD32:AD41"/>
    <mergeCell ref="B41:C41"/>
    <mergeCell ref="Z28:AF28"/>
    <mergeCell ref="B30:B32"/>
    <mergeCell ref="AF30:AF32"/>
    <mergeCell ref="N28:P28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G1:AG19"/>
    <mergeCell ref="B3:D3"/>
    <mergeCell ref="H3:V3"/>
    <mergeCell ref="Z3:AF3"/>
    <mergeCell ref="B5:C5"/>
    <mergeCell ref="Z5:AF5"/>
    <mergeCell ref="AE7:AE9"/>
    <mergeCell ref="N5:P5"/>
    <mergeCell ref="AD9:AD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</cp:lastModifiedBy>
  <cp:lastPrinted>2020-12-24T07:18:37Z</cp:lastPrinted>
  <dcterms:created xsi:type="dcterms:W3CDTF">1996-10-14T23:33:28Z</dcterms:created>
  <dcterms:modified xsi:type="dcterms:W3CDTF">2020-12-26T18:16:38Z</dcterms:modified>
</cp:coreProperties>
</file>