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10" yWindow="-110" windowWidth="19420" windowHeight="10420"/>
  </bookViews>
  <sheets>
    <sheet name="رياضيات - 4ب - ف1 - للنشر" sheetId="23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AE52" i="23" l="1"/>
  <c r="D15" i="23"/>
  <c r="AF10" i="23"/>
  <c r="AF11" i="23"/>
  <c r="AF12" i="23"/>
  <c r="AF13" i="23"/>
  <c r="AF14" i="23"/>
  <c r="AF15" i="23"/>
  <c r="AF16" i="23"/>
  <c r="AF17" i="23"/>
  <c r="AF18" i="23"/>
  <c r="AE10" i="23"/>
  <c r="AE19" i="23" s="1"/>
  <c r="AE12" i="23"/>
  <c r="AE13" i="23"/>
  <c r="AE15" i="23"/>
  <c r="AE16" i="23"/>
  <c r="AE17" i="23"/>
  <c r="AE18" i="23"/>
  <c r="D10" i="23"/>
  <c r="D33" i="23" s="1"/>
  <c r="D11" i="23"/>
  <c r="D12" i="23"/>
  <c r="D13" i="23"/>
  <c r="D14" i="23"/>
  <c r="D16" i="23"/>
  <c r="D17" i="23"/>
  <c r="D18" i="23"/>
  <c r="C10" i="23"/>
  <c r="C11" i="23"/>
  <c r="C12" i="23"/>
  <c r="C13" i="23"/>
  <c r="C14" i="23"/>
  <c r="C15" i="23"/>
  <c r="C16" i="23"/>
  <c r="C17" i="23"/>
  <c r="C18" i="23"/>
  <c r="G48" i="23"/>
  <c r="K48" i="23"/>
  <c r="O48" i="23"/>
  <c r="S48" i="23"/>
  <c r="W48" i="23"/>
  <c r="AA48" i="23"/>
  <c r="B33" i="23"/>
  <c r="AF34" i="23" l="1"/>
  <c r="AB34" i="23"/>
  <c r="Z34" i="23"/>
  <c r="Y34" i="23"/>
  <c r="X34" i="23"/>
  <c r="V34" i="23"/>
  <c r="U34" i="23"/>
  <c r="T34" i="23"/>
  <c r="R34" i="23"/>
  <c r="Q34" i="23"/>
  <c r="P34" i="23"/>
  <c r="N34" i="23"/>
  <c r="M34" i="23"/>
  <c r="L34" i="23"/>
  <c r="J34" i="23"/>
  <c r="I34" i="23"/>
  <c r="H34" i="23"/>
  <c r="F34" i="23"/>
  <c r="E34" i="23"/>
  <c r="D34" i="23"/>
  <c r="AC33" i="23"/>
  <c r="AD48" i="23"/>
  <c r="AF19" i="23"/>
  <c r="AC17" i="23"/>
  <c r="AC16" i="23"/>
  <c r="AC18" i="23"/>
  <c r="AC14" i="23"/>
  <c r="Y19" i="23"/>
  <c r="Y48" i="23" s="1"/>
  <c r="Z19" i="23"/>
  <c r="Z48" i="23" s="1"/>
  <c r="V19" i="23"/>
  <c r="V48" i="23" s="1"/>
  <c r="R19" i="23"/>
  <c r="R48" i="23" s="1"/>
  <c r="N19" i="23"/>
  <c r="N48" i="23" s="1"/>
  <c r="J19" i="23"/>
  <c r="J48" i="23" s="1"/>
  <c r="F19" i="23"/>
  <c r="F48" i="23" s="1"/>
  <c r="D19" i="23"/>
  <c r="E19" i="23"/>
  <c r="E48" i="23" s="1"/>
  <c r="H19" i="23"/>
  <c r="H48" i="23" s="1"/>
  <c r="AB19" i="23"/>
  <c r="AB48" i="23" s="1"/>
  <c r="AC10" i="23"/>
  <c r="X19" i="23"/>
  <c r="X48" i="23" s="1"/>
  <c r="Q19" i="23"/>
  <c r="Q48" i="23" s="1"/>
  <c r="I19" i="23"/>
  <c r="I48" i="23" s="1"/>
  <c r="AC15" i="23"/>
  <c r="P19" i="23"/>
  <c r="P48" i="23" s="1"/>
  <c r="U19" i="23"/>
  <c r="U48" i="23" s="1"/>
  <c r="T19" i="23"/>
  <c r="T48" i="23" s="1"/>
  <c r="M19" i="23"/>
  <c r="M48" i="23" s="1"/>
  <c r="L19" i="23"/>
  <c r="L48" i="23" s="1"/>
  <c r="AF52" i="23" l="1"/>
  <c r="AC19" i="23"/>
  <c r="AC48" i="23" s="1"/>
  <c r="AC34" i="23"/>
  <c r="AE34" i="23"/>
</calcChain>
</file>

<file path=xl/sharedStrings.xml><?xml version="1.0" encoding="utf-8"?>
<sst xmlns="http://schemas.openxmlformats.org/spreadsheetml/2006/main" count="157" uniqueCount="46">
  <si>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</si>
  <si>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</si>
  <si>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</si>
  <si>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</si>
  <si>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</si>
  <si>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</si>
  <si>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</si>
  <si>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</si>
  <si>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</si>
  <si>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</si>
  <si>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</si>
  <si>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</si>
  <si>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</si>
  <si>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</si>
  <si>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</si>
  <si>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</si>
  <si>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</si>
  <si>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</si>
  <si>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</si>
  <si>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</si>
  <si>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</si>
  <si>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</si>
  <si>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</si>
  <si>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</si>
  <si>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</si>
  <si>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</si>
  <si>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</si>
  <si>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</si>
  <si>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</si>
  <si>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</si>
  <si>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</si>
  <si>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</si>
  <si>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</si>
  <si>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</si>
  <si>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</si>
  <si>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</si>
  <si>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t>10 فقرات</t>
  </si>
  <si>
    <t>10 درجات</t>
  </si>
  <si>
    <t>إعداد أ.ملاك محمد العمري</t>
  </si>
  <si>
    <t>7.5 درجة  (ربع درجة لكل فقرة)</t>
  </si>
  <si>
    <t>2.5 درجة  (ربع درجة لكل فقرة)</t>
  </si>
  <si>
    <t>شروط الصلاة وأركانها وواجباتها.</t>
  </si>
  <si>
    <t xml:space="preserve">جدول مواصفات مادة الفقه للصف الأول متوسط </t>
  </si>
  <si>
    <r>
      <rPr>
        <b/>
        <sz val="13"/>
        <color indexed="8"/>
        <rFont val="Arial"/>
        <family val="2"/>
      </rPr>
      <t xml:space="preserve">جدول مواصفات مادة الفقه للصف </t>
    </r>
    <r>
      <rPr>
        <b/>
        <sz val="13"/>
        <color indexed="56"/>
        <rFont val="Arial"/>
        <family val="2"/>
      </rPr>
      <t xml:space="preserve">الأول متوسط </t>
    </r>
  </si>
  <si>
    <t xml:space="preserve">ملخص بحسب الأهداف لجدول مواصفات مادة الفقه للصف الأول متوسط </t>
  </si>
  <si>
    <t xml:space="preserve">ملخص بحسب نوع الأسئلة لجدول مواصفات مادة الفقه للصف الأول متوسط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</si>
</sst>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0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6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6" fillId="0" borderId="0" xfId="0" applyNumberFormat="1" applyFont="1" applyFill="1" applyBorder="1" applyAlignment="1" applyProtection="1">
      <alignment vertical="center" readingOrder="2"/>
    </xf>
    <xf numFmtId="0" fontId="29" fillId="3" borderId="8" xfId="0" applyNumberFormat="1" applyFont="1" applyFill="1" applyBorder="1" applyAlignment="1" applyProtection="1">
      <alignment horizontal="center" vertical="center" readingOrder="2"/>
    </xf>
    <xf numFmtId="0" fontId="25" fillId="3" borderId="8" xfId="0" applyNumberFormat="1" applyFont="1" applyFill="1" applyBorder="1" applyAlignment="1" applyProtection="1">
      <alignment horizontal="center" vertical="center" readingOrder="2"/>
    </xf>
    <xf numFmtId="1" fontId="30" fillId="0" borderId="8" xfId="0" applyNumberFormat="1" applyFont="1" applyFill="1" applyBorder="1" applyAlignment="1" applyProtection="1">
      <alignment horizontal="center" vertical="center" readingOrder="2"/>
    </xf>
    <xf numFmtId="2" fontId="31" fillId="3" borderId="8" xfId="0" applyNumberFormat="1" applyFont="1" applyFill="1" applyBorder="1" applyAlignment="1" applyProtection="1">
      <alignment horizontal="center" vertical="center" readingOrder="2"/>
    </xf>
    <xf numFmtId="1" fontId="32" fillId="3" borderId="8" xfId="0" applyNumberFormat="1" applyFont="1" applyFill="1" applyBorder="1" applyAlignment="1" applyProtection="1">
      <alignment horizontal="center" vertical="center" readingOrder="2"/>
    </xf>
    <xf numFmtId="0" fontId="30" fillId="0" borderId="8" xfId="0" applyNumberFormat="1" applyFont="1" applyFill="1" applyBorder="1" applyAlignment="1" applyProtection="1">
      <alignment horizontal="center" vertical="center" readingOrder="2"/>
    </xf>
    <xf numFmtId="2" fontId="25" fillId="4" borderId="8" xfId="0" applyNumberFormat="1" applyFont="1" applyFill="1" applyBorder="1" applyAlignment="1" applyProtection="1">
      <alignment horizontal="center" vertical="center" readingOrder="2"/>
    </xf>
    <xf numFmtId="0" fontId="3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8" xfId="0" applyNumberFormat="1" applyFont="1" applyFill="1" applyBorder="1" applyAlignment="1" applyProtection="1">
      <alignment horizontal="center" vertical="center" readingOrder="2"/>
    </xf>
    <xf numFmtId="0" fontId="35" fillId="6" borderId="8" xfId="0" applyNumberFormat="1" applyFont="1" applyFill="1" applyBorder="1" applyAlignment="1" applyProtection="1">
      <alignment horizontal="center" vertical="center" readingOrder="2"/>
    </xf>
    <xf numFmtId="1" fontId="25" fillId="12" borderId="8" xfId="0" applyNumberFormat="1" applyFont="1" applyFill="1" applyBorder="1" applyAlignment="1" applyProtection="1">
      <alignment horizontal="center" vertical="center" readingOrder="2"/>
    </xf>
    <xf numFmtId="1" fontId="30" fillId="12" borderId="8" xfId="0" applyNumberFormat="1" applyFont="1" applyFill="1" applyBorder="1" applyAlignment="1" applyProtection="1">
      <alignment horizontal="center" vertical="center" readingOrder="2"/>
    </xf>
    <xf numFmtId="1" fontId="30" fillId="6" borderId="8" xfId="0" applyNumberFormat="1" applyFont="1" applyFill="1" applyBorder="1" applyAlignment="1" applyProtection="1">
      <alignment horizontal="center" vertical="center" readingOrder="2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6" fillId="6" borderId="8" xfId="0" applyNumberFormat="1" applyFont="1" applyFill="1" applyBorder="1" applyAlignment="1" applyProtection="1">
      <alignment horizontal="center" vertical="center" readingOrder="2"/>
    </xf>
    <xf numFmtId="2" fontId="36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37" fillId="6" borderId="8" xfId="0" applyNumberFormat="1" applyFont="1" applyFill="1" applyBorder="1" applyAlignment="1" applyProtection="1">
      <alignment horizontal="center" vertical="center" readingOrder="2"/>
    </xf>
    <xf numFmtId="0" fontId="38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3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8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25" fillId="5" borderId="8" xfId="0" applyNumberFormat="1" applyFont="1" applyFill="1" applyBorder="1" applyAlignment="1" applyProtection="1">
      <alignment horizontal="center" vertical="center" readingOrder="2"/>
    </xf>
    <xf numFmtId="1" fontId="26" fillId="6" borderId="8" xfId="0" applyNumberFormat="1" applyFont="1" applyFill="1" applyBorder="1" applyAlignment="1" applyProtection="1">
      <alignment horizontal="center" vertical="center" readingOrder="2"/>
    </xf>
    <xf numFmtId="1" fontId="25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27" fillId="6" borderId="8" xfId="0" applyNumberFormat="1" applyFont="1" applyFill="1" applyBorder="1" applyAlignment="1" applyProtection="1">
      <alignment horizontal="center" vertical="center" readingOrder="2"/>
    </xf>
    <xf numFmtId="0" fontId="3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57" fillId="44" borderId="5" xfId="0" applyNumberFormat="1" applyFont="1" applyFill="1" applyBorder="1" applyAlignment="1" applyProtection="1">
      <alignment horizontal="center" vertical="center" readingOrder="2"/>
    </xf>
    <xf numFmtId="0" fontId="57" fillId="44" borderId="6" xfId="0" applyNumberFormat="1" applyFont="1" applyFill="1" applyBorder="1" applyAlignment="1" applyProtection="1">
      <alignment horizontal="center" vertical="center" readingOrder="2"/>
    </xf>
    <xf numFmtId="0" fontId="57" fillId="44" borderId="7" xfId="0" applyNumberFormat="1" applyFont="1" applyFill="1" applyBorder="1" applyAlignment="1" applyProtection="1">
      <alignment horizontal="center" vertical="center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4" borderId="8" xfId="0" applyNumberFormat="1" applyFont="1" applyFill="1" applyBorder="1" applyAlignment="1" applyProtection="1">
      <alignment horizontal="center" vertical="center" wrapText="1" readingOrder="2"/>
    </xf>
    <xf numFmtId="0" fontId="35" fillId="12" borderId="8" xfId="0" applyNumberFormat="1" applyFont="1" applyFill="1" applyBorder="1" applyAlignment="1" applyProtection="1">
      <alignment horizontal="center" vertical="center" readingOrder="2"/>
    </xf>
    <xf numFmtId="0" fontId="28" fillId="12" borderId="8" xfId="0" applyNumberFormat="1" applyFont="1" applyFill="1" applyBorder="1" applyAlignment="1" applyProtection="1">
      <alignment horizontal="center" vertical="center" wrapText="1" readingOrder="2"/>
    </xf>
    <xf numFmtId="0" fontId="25" fillId="9" borderId="8" xfId="0" applyNumberFormat="1" applyFont="1" applyFill="1" applyBorder="1" applyAlignment="1" applyProtection="1">
      <alignment horizontal="center" vertical="center" wrapText="1" readingOrder="2"/>
    </xf>
    <xf numFmtId="0" fontId="28" fillId="10" borderId="8" xfId="0" applyNumberFormat="1" applyFont="1" applyFill="1" applyBorder="1" applyAlignment="1" applyProtection="1">
      <alignment horizontal="center" vertical="center" readingOrder="2"/>
    </xf>
    <xf numFmtId="0" fontId="25" fillId="10" borderId="8" xfId="0" applyNumberFormat="1" applyFont="1" applyFill="1" applyBorder="1" applyAlignment="1" applyProtection="1">
      <alignment horizontal="center" vertical="center" readingOrder="2"/>
    </xf>
    <xf numFmtId="0" fontId="28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12" borderId="8" xfId="3" applyFont="1" applyFill="1" applyBorder="1" applyAlignment="1">
      <alignment horizontal="center" vertical="center"/>
    </xf>
    <xf numFmtId="0" fontId="25" fillId="11" borderId="8" xfId="0" applyNumberFormat="1" applyFont="1" applyFill="1" applyBorder="1" applyAlignment="1" applyProtection="1">
      <alignment horizontal="center" vertical="center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  <xf numFmtId="0" fontId="58" fillId="0" borderId="21" xfId="0" applyFont="1" applyBorder="1" applyAlignment="1">
      <alignment horizontal="center" wrapText="1"/>
    </xf>
    <xf numFmtId="0" fontId="20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59" fillId="0" borderId="21" xfId="0" applyFont="1" applyBorder="1" applyAlignment="1">
      <alignment horizontal="center" wrapText="1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37</xdr:row>
      <xdr:rowOff>44450</xdr:rowOff>
    </xdr:from>
    <xdr:to>
      <xdr:col>31</xdr:col>
      <xdr:colOff>298450</xdr:colOff>
      <xdr:row>38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=""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37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37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215900</xdr:colOff>
      <xdr:row>37</xdr:row>
      <xdr:rowOff>25400</xdr:rowOff>
    </xdr:from>
    <xdr:ext cx="1352550" cy="355600"/>
    <xdr:pic>
      <xdr:nvPicPr>
        <xdr:cNvPr id="8" name="Picture 2">
          <a:extLst>
            <a:ext uri="{FF2B5EF4-FFF2-40B4-BE49-F238E27FC236}">
              <a16:creationId xmlns=""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0600" y="177419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578;&#1601;&#1587;&#1610;&#1585;%20&#1604;&#1604;&#1589;&#1601;%20%20&#1575;&#1604;&#1571;&#1608;&#1604;%20&#1575;&#1604;&#1605;&#1578;&#1608;&#1587;&#1591;_202012262156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601;&#1602;&#1607;%20&#1604;&#1604;&#1589;&#1601;%20%20&#1575;&#1604;&#1571;&#1608;&#1604;%20&#1575;&#1604;&#1605;&#1578;&#1608;&#1587;&#1591;_202012262318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تفسير للصف  ا"/>
    </sheetNames>
    <sheetDataSet>
      <sheetData sheetId="0" refreshError="1">
        <row r="9">
          <cell r="Q9">
            <v>1</v>
          </cell>
        </row>
        <row r="17">
          <cell r="A17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فقه للصف  الأ"/>
    </sheetNames>
    <sheetDataSet>
      <sheetData sheetId="0">
        <row r="9">
          <cell r="B9" t="str">
            <v>مقدمة في الفقه.</v>
          </cell>
          <cell r="C9">
            <v>4</v>
          </cell>
          <cell r="P9">
            <v>30</v>
          </cell>
          <cell r="Q9">
            <v>4</v>
          </cell>
        </row>
        <row r="10">
          <cell r="B10" t="str">
            <v>السواك.</v>
          </cell>
          <cell r="C10">
            <v>2</v>
          </cell>
          <cell r="Q10">
            <v>2</v>
          </cell>
        </row>
        <row r="11">
          <cell r="B11" t="str">
            <v>المسح على الحوائل.</v>
          </cell>
          <cell r="C11">
            <v>4</v>
          </cell>
          <cell r="P11">
            <v>39</v>
          </cell>
          <cell r="Q11">
            <v>4</v>
          </cell>
        </row>
        <row r="12">
          <cell r="B12" t="str">
            <v>الأذان والاقامة.</v>
          </cell>
          <cell r="C12">
            <v>4</v>
          </cell>
          <cell r="P12">
            <v>25</v>
          </cell>
          <cell r="Q12">
            <v>5</v>
          </cell>
        </row>
        <row r="13">
          <cell r="B13" t="str">
            <v>الطهارة.</v>
          </cell>
          <cell r="C13">
            <v>4</v>
          </cell>
          <cell r="Q13">
            <v>5</v>
          </cell>
        </row>
        <row r="14">
          <cell r="B14" t="str">
            <v>الوضوء.</v>
          </cell>
          <cell r="C14">
            <v>5</v>
          </cell>
          <cell r="P14">
            <v>34</v>
          </cell>
          <cell r="Q14">
            <v>5</v>
          </cell>
        </row>
        <row r="15">
          <cell r="B15" t="str">
            <v>التيمم.</v>
          </cell>
          <cell r="C15">
            <v>3</v>
          </cell>
          <cell r="P15">
            <v>27</v>
          </cell>
          <cell r="Q15">
            <v>3</v>
          </cell>
        </row>
        <row r="16">
          <cell r="B16" t="str">
            <v>منزلة الصلاة وفضلها.</v>
          </cell>
          <cell r="C16">
            <v>3</v>
          </cell>
          <cell r="P16">
            <v>30</v>
          </cell>
          <cell r="Q16">
            <v>3</v>
          </cell>
        </row>
        <row r="17">
          <cell r="B17" t="str">
            <v>أداب المشي إلى الصلاة وصفتها.</v>
          </cell>
          <cell r="C17">
            <v>3</v>
          </cell>
          <cell r="P17">
            <v>16</v>
          </cell>
          <cell r="Q1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44"/>
  <sheetViews>
    <sheetView rightToLeft="1" tabSelected="1" workbookViewId="0">
      <selection activeCell="AE16" sqref="AE16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57" t="s">
        <v>16</v>
      </c>
      <c r="C1" s="58"/>
      <c r="D1" s="79"/>
      <c r="E1" s="8"/>
      <c r="H1" s="94" t="s">
        <v>42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7"/>
      <c r="X1" s="7"/>
      <c r="Z1" s="9"/>
      <c r="AA1" s="9"/>
      <c r="AB1" s="9"/>
      <c r="AC1" s="9"/>
      <c r="AD1" s="9"/>
      <c r="AE1" s="9"/>
      <c r="AF1" s="9"/>
      <c r="AG1" s="77"/>
    </row>
    <row r="2" spans="1:139" s="1" customFormat="1" ht="8.25" customHeight="1" thickTop="1" thickBot="1">
      <c r="AB2" s="16"/>
      <c r="AC2" s="16"/>
      <c r="AD2" s="16"/>
      <c r="AE2" s="16"/>
      <c r="AF2" s="16"/>
      <c r="AG2" s="77"/>
    </row>
    <row r="3" spans="1:139" s="1" customFormat="1" ht="28.5" thickTop="1" thickBot="1">
      <c r="B3" s="57" t="s">
        <v>17</v>
      </c>
      <c r="C3" s="58"/>
      <c r="D3" s="79"/>
      <c r="E3" s="2"/>
      <c r="H3" s="80" t="s">
        <v>29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7"/>
      <c r="X3" s="7"/>
      <c r="Z3" s="62" t="s">
        <v>38</v>
      </c>
      <c r="AA3" s="63"/>
      <c r="AB3" s="63"/>
      <c r="AC3" s="63"/>
      <c r="AD3" s="63"/>
      <c r="AE3" s="63"/>
      <c r="AF3" s="64"/>
      <c r="AG3" s="77"/>
    </row>
    <row r="4" spans="1:139" s="1" customFormat="1" ht="5.5" customHeight="1" thickTop="1" thickBot="1">
      <c r="AG4" s="77"/>
    </row>
    <row r="5" spans="1:139" s="2" customFormat="1" ht="26" thickTop="1" thickBot="1">
      <c r="B5" s="57" t="s">
        <v>30</v>
      </c>
      <c r="C5" s="58"/>
      <c r="D5" s="26">
        <v>40</v>
      </c>
      <c r="E5" s="17"/>
      <c r="H5" s="17"/>
      <c r="I5" s="17"/>
      <c r="J5" s="17"/>
      <c r="K5" s="17"/>
      <c r="M5" s="55"/>
      <c r="N5" s="59" t="s">
        <v>33</v>
      </c>
      <c r="O5" s="60"/>
      <c r="P5" s="61"/>
      <c r="Q5" s="55"/>
      <c r="R5" s="17"/>
      <c r="S5" s="17"/>
      <c r="T5" s="17"/>
      <c r="U5" s="17"/>
      <c r="V5" s="17"/>
      <c r="W5" s="17"/>
      <c r="X5" s="17"/>
      <c r="Y5" s="17"/>
      <c r="Z5" s="62" t="s">
        <v>28</v>
      </c>
      <c r="AA5" s="63"/>
      <c r="AB5" s="63"/>
      <c r="AC5" s="63"/>
      <c r="AD5" s="63"/>
      <c r="AE5" s="63"/>
      <c r="AF5" s="64"/>
      <c r="AG5" s="77"/>
    </row>
    <row r="6" spans="1:139" s="2" customFormat="1" ht="9" customHeight="1" thickTop="1" thickBot="1">
      <c r="AG6" s="77"/>
    </row>
    <row r="7" spans="1:139" s="3" customFormat="1" ht="24.75" customHeight="1" thickTop="1" thickBot="1">
      <c r="A7" s="1"/>
      <c r="B7" s="65" t="s">
        <v>18</v>
      </c>
      <c r="C7" s="65" t="s">
        <v>31</v>
      </c>
      <c r="D7" s="86" t="s">
        <v>0</v>
      </c>
      <c r="E7" s="70" t="s">
        <v>1</v>
      </c>
      <c r="F7" s="71" t="s">
        <v>2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19"/>
      <c r="AE7" s="83" t="s">
        <v>3</v>
      </c>
      <c r="AF7" s="83" t="s">
        <v>15</v>
      </c>
      <c r="AG7" s="78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6"/>
      <c r="C8" s="66"/>
      <c r="D8" s="87"/>
      <c r="E8" s="70"/>
      <c r="F8" s="71" t="s">
        <v>4</v>
      </c>
      <c r="G8" s="71"/>
      <c r="H8" s="71"/>
      <c r="I8" s="71"/>
      <c r="J8" s="71" t="s">
        <v>5</v>
      </c>
      <c r="K8" s="71"/>
      <c r="L8" s="71"/>
      <c r="M8" s="71"/>
      <c r="N8" s="71" t="s">
        <v>6</v>
      </c>
      <c r="O8" s="71"/>
      <c r="P8" s="71"/>
      <c r="Q8" s="71"/>
      <c r="R8" s="71" t="s">
        <v>7</v>
      </c>
      <c r="S8" s="71"/>
      <c r="T8" s="71"/>
      <c r="U8" s="71"/>
      <c r="V8" s="71" t="s">
        <v>8</v>
      </c>
      <c r="W8" s="71"/>
      <c r="X8" s="71"/>
      <c r="Y8" s="71"/>
      <c r="Z8" s="71" t="s">
        <v>9</v>
      </c>
      <c r="AA8" s="71"/>
      <c r="AB8" s="71"/>
      <c r="AC8" s="71"/>
      <c r="AD8" s="19"/>
      <c r="AE8" s="84"/>
      <c r="AF8" s="84"/>
      <c r="AG8" s="7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67"/>
      <c r="C9" s="67"/>
      <c r="D9" s="88"/>
      <c r="E9" s="70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0"/>
      <c r="AE9" s="85"/>
      <c r="AF9" s="85"/>
      <c r="AG9" s="7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93">
        <v>1</v>
      </c>
      <c r="C10" s="93" t="str">
        <f>'[2]جدول مواصفات مادة فقه للصف  الأ'!B9</f>
        <v>مقدمة في الفقه.</v>
      </c>
      <c r="D10" s="31">
        <f>'[2]جدول مواصفات مادة فقه للصف  الأ'!C9</f>
        <v>4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8</v>
      </c>
      <c r="AA10" s="24">
        <v>0</v>
      </c>
      <c r="AB10" s="29">
        <v>0</v>
      </c>
      <c r="AC10" s="23">
        <f>AB10</f>
        <v>0</v>
      </c>
      <c r="AD10" s="90"/>
      <c r="AE10" s="21">
        <f>'[2]جدول مواصفات مادة فقه للصف  الأ'!P9</f>
        <v>30</v>
      </c>
      <c r="AF10" s="30">
        <f>'[2]جدول مواصفات مادة فقه للصف  الأ'!Q9</f>
        <v>4</v>
      </c>
      <c r="AG10" s="78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93">
        <v>2</v>
      </c>
      <c r="C11" s="93" t="str">
        <f>'[2]جدول مواصفات مادة فقه للصف  الأ'!B10</f>
        <v>السواك.</v>
      </c>
      <c r="D11" s="31">
        <f>'[2]جدول مواصفات مادة فقه للصف  الأ'!C10</f>
        <v>2</v>
      </c>
      <c r="E11" s="20">
        <v>6.25E-2</v>
      </c>
      <c r="F11" s="21">
        <v>5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6</v>
      </c>
      <c r="AA11" s="24">
        <v>0</v>
      </c>
      <c r="AB11" s="29">
        <v>0</v>
      </c>
      <c r="AC11" s="23"/>
      <c r="AD11" s="90"/>
      <c r="AE11" s="21">
        <v>20</v>
      </c>
      <c r="AF11" s="30">
        <f>'[2]جدول مواصفات مادة فقه للصف  الأ'!Q10</f>
        <v>2</v>
      </c>
      <c r="AG11" s="7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93">
        <v>3</v>
      </c>
      <c r="C12" s="93" t="str">
        <f>'[2]جدول مواصفات مادة فقه للصف  الأ'!B11</f>
        <v>المسح على الحوائل.</v>
      </c>
      <c r="D12" s="31">
        <f>'[2]جدول مواصفات مادة فقه للصف  الأ'!C11</f>
        <v>4</v>
      </c>
      <c r="E12" s="20">
        <v>6.25E-2</v>
      </c>
      <c r="F12" s="21">
        <v>10</v>
      </c>
      <c r="G12" s="22">
        <v>0</v>
      </c>
      <c r="H12" s="29">
        <v>0</v>
      </c>
      <c r="I12" s="23"/>
      <c r="J12" s="24">
        <v>4</v>
      </c>
      <c r="K12" s="24">
        <v>0</v>
      </c>
      <c r="L12" s="29">
        <v>0</v>
      </c>
      <c r="M12" s="23"/>
      <c r="N12" s="24">
        <v>3</v>
      </c>
      <c r="O12" s="24">
        <v>0</v>
      </c>
      <c r="P12" s="29">
        <v>0</v>
      </c>
      <c r="Q12" s="23"/>
      <c r="R12" s="24">
        <v>2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10</v>
      </c>
      <c r="AA12" s="24">
        <v>0</v>
      </c>
      <c r="AB12" s="29">
        <v>1</v>
      </c>
      <c r="AC12" s="23"/>
      <c r="AD12" s="90"/>
      <c r="AE12" s="21">
        <f>'[2]جدول مواصفات مادة فقه للصف  الأ'!P11</f>
        <v>39</v>
      </c>
      <c r="AF12" s="30">
        <f>'[2]جدول مواصفات مادة فقه للصف  الأ'!Q11</f>
        <v>4</v>
      </c>
      <c r="AG12" s="7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93">
        <v>4</v>
      </c>
      <c r="C13" s="93" t="str">
        <f>'[2]جدول مواصفات مادة فقه للصف  الأ'!B12</f>
        <v>الأذان والاقامة.</v>
      </c>
      <c r="D13" s="31">
        <f>'[2]جدول مواصفات مادة فقه للصف  الأ'!C12</f>
        <v>4</v>
      </c>
      <c r="E13" s="20">
        <v>6.25E-2</v>
      </c>
      <c r="F13" s="21">
        <v>8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4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10</v>
      </c>
      <c r="AA13" s="24">
        <v>0</v>
      </c>
      <c r="AB13" s="29">
        <v>0</v>
      </c>
      <c r="AC13" s="23"/>
      <c r="AD13" s="90"/>
      <c r="AE13" s="21">
        <f>'[2]جدول مواصفات مادة فقه للصف  الأ'!P12</f>
        <v>25</v>
      </c>
      <c r="AF13" s="30">
        <f>'[2]جدول مواصفات مادة فقه للصف  الأ'!Q12</f>
        <v>5</v>
      </c>
      <c r="AG13" s="7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93">
        <v>5</v>
      </c>
      <c r="C14" s="93" t="str">
        <f>'[2]جدول مواصفات مادة فقه للصف  الأ'!B13</f>
        <v>الطهارة.</v>
      </c>
      <c r="D14" s="31">
        <f>'[2]جدول مواصفات مادة فقه للصف  الأ'!C13</f>
        <v>4</v>
      </c>
      <c r="E14" s="20">
        <v>6.25E-2</v>
      </c>
      <c r="F14" s="21">
        <v>15</v>
      </c>
      <c r="G14" s="22">
        <v>0</v>
      </c>
      <c r="H14" s="29">
        <v>0</v>
      </c>
      <c r="I14" s="23">
        <v>0</v>
      </c>
      <c r="J14" s="24">
        <v>8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6</v>
      </c>
      <c r="Q14" s="23">
        <v>0</v>
      </c>
      <c r="R14" s="24">
        <v>10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12</v>
      </c>
      <c r="AA14" s="24">
        <v>0</v>
      </c>
      <c r="AB14" s="29">
        <v>0</v>
      </c>
      <c r="AC14" s="23">
        <f>AB14</f>
        <v>0</v>
      </c>
      <c r="AD14" s="90"/>
      <c r="AE14" s="21">
        <v>50</v>
      </c>
      <c r="AF14" s="30">
        <f>'[2]جدول مواصفات مادة فقه للصف  الأ'!Q13</f>
        <v>5</v>
      </c>
      <c r="AG14" s="7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93">
        <v>6</v>
      </c>
      <c r="C15" s="93" t="str">
        <f>'[2]جدول مواصفات مادة فقه للصف  الأ'!B14</f>
        <v>الوضوء.</v>
      </c>
      <c r="D15" s="31">
        <f>'[2]جدول مواصفات مادة فقه للصف  الأ'!C14</f>
        <v>5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8</v>
      </c>
      <c r="AA15" s="24">
        <v>0</v>
      </c>
      <c r="AB15" s="29">
        <v>0</v>
      </c>
      <c r="AC15" s="23">
        <f>AB15</f>
        <v>0</v>
      </c>
      <c r="AD15" s="90"/>
      <c r="AE15" s="21">
        <f>'[2]جدول مواصفات مادة فقه للصف  الأ'!P14</f>
        <v>34</v>
      </c>
      <c r="AF15" s="30">
        <f>'[2]جدول مواصفات مادة فقه للصف  الأ'!Q14</f>
        <v>5</v>
      </c>
      <c r="AG15" s="7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93">
        <v>7</v>
      </c>
      <c r="C16" s="93" t="str">
        <f>'[2]جدول مواصفات مادة فقه للصف  الأ'!B15</f>
        <v>التيمم.</v>
      </c>
      <c r="D16" s="31">
        <f>'[2]جدول مواصفات مادة فقه للصف  الأ'!C15</f>
        <v>3</v>
      </c>
      <c r="E16" s="20">
        <v>6.25E-2</v>
      </c>
      <c r="F16" s="21">
        <v>8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3</v>
      </c>
      <c r="O16" s="24">
        <v>0</v>
      </c>
      <c r="P16" s="29">
        <v>0</v>
      </c>
      <c r="Q16" s="23"/>
      <c r="R16" s="24">
        <v>2</v>
      </c>
      <c r="S16" s="24">
        <v>0</v>
      </c>
      <c r="T16" s="29">
        <v>1</v>
      </c>
      <c r="U16" s="23"/>
      <c r="V16" s="24">
        <v>6</v>
      </c>
      <c r="W16" s="24">
        <v>0</v>
      </c>
      <c r="X16" s="29">
        <v>0</v>
      </c>
      <c r="Y16" s="23"/>
      <c r="Z16" s="24">
        <v>5</v>
      </c>
      <c r="AA16" s="24">
        <v>0</v>
      </c>
      <c r="AB16" s="29">
        <v>0</v>
      </c>
      <c r="AC16" s="23">
        <f>AB16</f>
        <v>0</v>
      </c>
      <c r="AD16" s="90"/>
      <c r="AE16" s="21">
        <f>'[2]جدول مواصفات مادة فقه للصف  الأ'!P15</f>
        <v>27</v>
      </c>
      <c r="AF16" s="30">
        <f>'[2]جدول مواصفات مادة فقه للصف  الأ'!Q15</f>
        <v>3</v>
      </c>
      <c r="AG16" s="7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93">
        <v>8</v>
      </c>
      <c r="C17" s="93" t="str">
        <f>'[2]جدول مواصفات مادة فقه للصف  الأ'!B16</f>
        <v>منزلة الصلاة وفضلها.</v>
      </c>
      <c r="D17" s="31">
        <f>'[2]جدول مواصفات مادة فقه للصف  الأ'!C16</f>
        <v>3</v>
      </c>
      <c r="E17" s="20">
        <v>3.125E-2</v>
      </c>
      <c r="F17" s="21">
        <v>10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6</v>
      </c>
      <c r="S17" s="24">
        <v>0</v>
      </c>
      <c r="T17" s="29">
        <v>0</v>
      </c>
      <c r="U17" s="23"/>
      <c r="V17" s="24">
        <v>5</v>
      </c>
      <c r="W17" s="24">
        <v>0</v>
      </c>
      <c r="X17" s="29">
        <v>0</v>
      </c>
      <c r="Y17" s="23"/>
      <c r="Z17" s="24">
        <v>8</v>
      </c>
      <c r="AA17" s="24">
        <v>0</v>
      </c>
      <c r="AB17" s="29">
        <v>0</v>
      </c>
      <c r="AC17" s="23">
        <f>AB17</f>
        <v>0</v>
      </c>
      <c r="AD17" s="90"/>
      <c r="AE17" s="21">
        <f>'[2]جدول مواصفات مادة فقه للصف  الأ'!P16</f>
        <v>30</v>
      </c>
      <c r="AF17" s="30">
        <f>'[2]جدول مواصفات مادة فقه للصف  الأ'!Q16</f>
        <v>3</v>
      </c>
      <c r="AG17" s="7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9" thickTop="1" thickBot="1">
      <c r="B18" s="93">
        <v>9</v>
      </c>
      <c r="C18" s="93" t="str">
        <f>'[2]جدول مواصفات مادة فقه للصف  الأ'!B17</f>
        <v>أداب المشي إلى الصلاة وصفتها.</v>
      </c>
      <c r="D18" s="31">
        <f>'[2]جدول مواصفات مادة فقه للصف  الأ'!C17</f>
        <v>3</v>
      </c>
      <c r="E18" s="20">
        <v>3.125E-2</v>
      </c>
      <c r="F18" s="21">
        <v>8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90"/>
      <c r="AE18" s="21">
        <f>'[2]جدول مواصفات مادة فقه للصف  الأ'!P17</f>
        <v>16</v>
      </c>
      <c r="AF18" s="30">
        <f>'[2]جدول مواصفات مادة فقه للصف  الأ'!Q17</f>
        <v>4</v>
      </c>
      <c r="AG18" s="7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5" thickTop="1" thickBot="1">
      <c r="B19" s="89" t="s">
        <v>13</v>
      </c>
      <c r="C19" s="89"/>
      <c r="D19" s="39">
        <f>SUM(D10:D18)</f>
        <v>32</v>
      </c>
      <c r="E19" s="32">
        <f>SUM(E10:E18)</f>
        <v>0.5</v>
      </c>
      <c r="F19" s="37">
        <f>SUM(F10:F18)</f>
        <v>70</v>
      </c>
      <c r="G19" s="32"/>
      <c r="H19" s="40">
        <f>SUM(H10:H18)</f>
        <v>3</v>
      </c>
      <c r="I19" s="33">
        <f>SUM(I10:I18)</f>
        <v>0</v>
      </c>
      <c r="J19" s="38">
        <f>SUM(J10:J18)</f>
        <v>31</v>
      </c>
      <c r="K19" s="32"/>
      <c r="L19" s="40">
        <f>SUM(L10:L18)</f>
        <v>3</v>
      </c>
      <c r="M19" s="34">
        <f>SUM(M10:M18)</f>
        <v>0</v>
      </c>
      <c r="N19" s="38">
        <f>SUM(N10:N18)</f>
        <v>26</v>
      </c>
      <c r="O19" s="32"/>
      <c r="P19" s="40">
        <f>SUM(P10:P18)</f>
        <v>11</v>
      </c>
      <c r="Q19" s="34">
        <f>SUM(Q10:Q18)</f>
        <v>0</v>
      </c>
      <c r="R19" s="38">
        <f>SUM(R10:R18)</f>
        <v>28</v>
      </c>
      <c r="S19" s="32"/>
      <c r="T19" s="40">
        <f>SUM(T10:T18)</f>
        <v>2</v>
      </c>
      <c r="U19" s="35">
        <f>SUM(U10:U18)</f>
        <v>0</v>
      </c>
      <c r="V19" s="38">
        <f>SUM(V10:V18)</f>
        <v>17</v>
      </c>
      <c r="W19" s="32"/>
      <c r="X19" s="40">
        <f>SUM(X10:X18)</f>
        <v>0</v>
      </c>
      <c r="Y19" s="36">
        <f>SUM(Y10:Y18)</f>
        <v>0</v>
      </c>
      <c r="Z19" s="38">
        <f>SUM(Z10:Z18)</f>
        <v>68</v>
      </c>
      <c r="AA19" s="32"/>
      <c r="AB19" s="40">
        <f>SUM(AB10:AB18)</f>
        <v>1</v>
      </c>
      <c r="AC19" s="25">
        <f>SUM(AC10:AC18)</f>
        <v>0</v>
      </c>
      <c r="AD19" s="90"/>
      <c r="AE19" s="31">
        <f>SUM(AE10:AE18)</f>
        <v>271</v>
      </c>
      <c r="AF19" s="41">
        <f>SUM(AF10:AF18)</f>
        <v>35</v>
      </c>
      <c r="AG19" s="78"/>
    </row>
    <row r="20" spans="1:139" s="1" customFormat="1" ht="22.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0" thickTop="1" thickBot="1">
      <c r="B24" s="57" t="s">
        <v>16</v>
      </c>
      <c r="C24" s="58"/>
      <c r="D24" s="79"/>
      <c r="E24" s="8"/>
      <c r="H24" s="94" t="s">
        <v>42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  <c r="W24" s="7"/>
      <c r="X24" s="7"/>
      <c r="Z24" s="9"/>
      <c r="AA24" s="9"/>
      <c r="AB24" s="9"/>
      <c r="AC24" s="9"/>
      <c r="AD24" s="9"/>
      <c r="AE24" s="9"/>
      <c r="AF24" s="9"/>
      <c r="AG24" s="77"/>
    </row>
    <row r="25" spans="1:139" s="1" customFormat="1" ht="8.25" customHeight="1" thickTop="1" thickBot="1">
      <c r="AB25" s="16"/>
      <c r="AC25" s="16"/>
      <c r="AD25" s="16"/>
      <c r="AE25" s="16"/>
      <c r="AF25" s="16"/>
      <c r="AG25" s="77"/>
    </row>
    <row r="26" spans="1:139" s="1" customFormat="1" ht="28.5" thickTop="1" thickBot="1">
      <c r="B26" s="57" t="s">
        <v>17</v>
      </c>
      <c r="C26" s="58"/>
      <c r="D26" s="79"/>
      <c r="E26" s="2"/>
      <c r="H26" s="80" t="s">
        <v>29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7"/>
      <c r="X26" s="7"/>
      <c r="Z26" s="62" t="s">
        <v>38</v>
      </c>
      <c r="AA26" s="63"/>
      <c r="AB26" s="63"/>
      <c r="AC26" s="63"/>
      <c r="AD26" s="63"/>
      <c r="AE26" s="63"/>
      <c r="AF26" s="64"/>
      <c r="AG26" s="77"/>
    </row>
    <row r="27" spans="1:139" s="1" customFormat="1" ht="5.5" customHeight="1" thickTop="1" thickBot="1">
      <c r="AG27" s="77"/>
    </row>
    <row r="28" spans="1:139" s="2" customFormat="1" ht="26" thickTop="1" thickBot="1">
      <c r="B28" s="57" t="s">
        <v>30</v>
      </c>
      <c r="C28" s="58"/>
      <c r="D28" s="26">
        <v>40</v>
      </c>
      <c r="E28" s="17"/>
      <c r="H28" s="17"/>
      <c r="I28" s="17"/>
      <c r="J28" s="17"/>
      <c r="K28" s="17"/>
      <c r="M28" s="55"/>
      <c r="N28" s="59" t="s">
        <v>33</v>
      </c>
      <c r="O28" s="60"/>
      <c r="P28" s="61"/>
      <c r="Q28" s="55"/>
      <c r="R28" s="17"/>
      <c r="S28" s="17"/>
      <c r="T28" s="17"/>
      <c r="U28" s="17"/>
      <c r="V28" s="17"/>
      <c r="W28" s="17"/>
      <c r="X28" s="17"/>
      <c r="Y28" s="17"/>
      <c r="Z28" s="62" t="s">
        <v>32</v>
      </c>
      <c r="AA28" s="63"/>
      <c r="AB28" s="63"/>
      <c r="AC28" s="63"/>
      <c r="AD28" s="63"/>
      <c r="AE28" s="63"/>
      <c r="AF28" s="64"/>
      <c r="AG28" s="77"/>
    </row>
    <row r="29" spans="1:139" s="2" customFormat="1" ht="9" customHeight="1" thickTop="1" thickBot="1">
      <c r="AG29" s="77"/>
    </row>
    <row r="30" spans="1:139" s="3" customFormat="1" ht="24.75" customHeight="1" thickTop="1" thickBot="1">
      <c r="A30" s="1"/>
      <c r="B30" s="65" t="s">
        <v>18</v>
      </c>
      <c r="C30" s="65" t="s">
        <v>31</v>
      </c>
      <c r="D30" s="86" t="s">
        <v>0</v>
      </c>
      <c r="E30" s="70" t="s">
        <v>1</v>
      </c>
      <c r="F30" s="71" t="s">
        <v>2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9"/>
      <c r="AE30" s="83" t="s">
        <v>3</v>
      </c>
      <c r="AF30" s="83" t="s">
        <v>15</v>
      </c>
      <c r="AG30" s="7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66"/>
      <c r="C31" s="66"/>
      <c r="D31" s="87"/>
      <c r="E31" s="70"/>
      <c r="F31" s="71" t="s">
        <v>4</v>
      </c>
      <c r="G31" s="71"/>
      <c r="H31" s="71"/>
      <c r="I31" s="71"/>
      <c r="J31" s="71" t="s">
        <v>5</v>
      </c>
      <c r="K31" s="71"/>
      <c r="L31" s="71"/>
      <c r="M31" s="71"/>
      <c r="N31" s="71" t="s">
        <v>6</v>
      </c>
      <c r="O31" s="71"/>
      <c r="P31" s="71"/>
      <c r="Q31" s="71"/>
      <c r="R31" s="71" t="s">
        <v>7</v>
      </c>
      <c r="S31" s="71"/>
      <c r="T31" s="71"/>
      <c r="U31" s="71"/>
      <c r="V31" s="71" t="s">
        <v>8</v>
      </c>
      <c r="W31" s="71"/>
      <c r="X31" s="71"/>
      <c r="Y31" s="71"/>
      <c r="Z31" s="71" t="s">
        <v>9</v>
      </c>
      <c r="AA31" s="71"/>
      <c r="AB31" s="71"/>
      <c r="AC31" s="71"/>
      <c r="AD31" s="19"/>
      <c r="AE31" s="84"/>
      <c r="AF31" s="84"/>
      <c r="AG31" s="7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67"/>
      <c r="C32" s="67"/>
      <c r="D32" s="88"/>
      <c r="E32" s="70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0"/>
      <c r="AE32" s="85"/>
      <c r="AF32" s="85"/>
      <c r="AG32" s="7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93">
        <f>'[1]جدول مواصفات مادة تفسير للصف  ا'!A17</f>
        <v>10</v>
      </c>
      <c r="C33" s="95" t="s">
        <v>41</v>
      </c>
      <c r="D33" s="31">
        <f t="shared" ref="D33" si="0">D10</f>
        <v>4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90"/>
      <c r="AE33" s="21">
        <v>9</v>
      </c>
      <c r="AF33" s="30">
        <v>5</v>
      </c>
      <c r="AG33" s="7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s="15" customFormat="1" ht="21.5" thickTop="1" thickBot="1">
      <c r="B34" s="89" t="s">
        <v>13</v>
      </c>
      <c r="C34" s="89"/>
      <c r="D34" s="39">
        <f>SUM(D33:D33)</f>
        <v>4</v>
      </c>
      <c r="E34" s="32">
        <f>SUM(E33:E33)</f>
        <v>6.25E-2</v>
      </c>
      <c r="F34" s="37">
        <f>SUM(F33:F33)</f>
        <v>1</v>
      </c>
      <c r="G34" s="32"/>
      <c r="H34" s="40">
        <f>SUM(H33:H33)</f>
        <v>0</v>
      </c>
      <c r="I34" s="33">
        <f>SUM(I33:I33)</f>
        <v>0</v>
      </c>
      <c r="J34" s="38">
        <f>SUM(J33:J33)</f>
        <v>2</v>
      </c>
      <c r="K34" s="32"/>
      <c r="L34" s="40">
        <f>SUM(L33:L33)</f>
        <v>0</v>
      </c>
      <c r="M34" s="34">
        <f>SUM(M33:M33)</f>
        <v>0</v>
      </c>
      <c r="N34" s="38">
        <f>SUM(N33:N33)</f>
        <v>3</v>
      </c>
      <c r="O34" s="32"/>
      <c r="P34" s="40">
        <f>SUM(P33:P33)</f>
        <v>1</v>
      </c>
      <c r="Q34" s="34">
        <f>SUM(Q33:Q33)</f>
        <v>0</v>
      </c>
      <c r="R34" s="38">
        <f>SUM(R33:R33)</f>
        <v>1</v>
      </c>
      <c r="S34" s="32"/>
      <c r="T34" s="40">
        <f>SUM(T33:T33)</f>
        <v>0</v>
      </c>
      <c r="U34" s="35">
        <f>SUM(U33:U33)</f>
        <v>0</v>
      </c>
      <c r="V34" s="38">
        <f>SUM(V33:V33)</f>
        <v>1</v>
      </c>
      <c r="W34" s="32"/>
      <c r="X34" s="40">
        <f>SUM(X33:X33)</f>
        <v>0</v>
      </c>
      <c r="Y34" s="36">
        <f>SUM(Y33:Y33)</f>
        <v>0</v>
      </c>
      <c r="Z34" s="38">
        <f>SUM(Z33:Z33)</f>
        <v>1</v>
      </c>
      <c r="AA34" s="32"/>
      <c r="AB34" s="40">
        <f>SUM(AB33:AB33)</f>
        <v>0</v>
      </c>
      <c r="AC34" s="25">
        <f>SUM(AC33:AC33)</f>
        <v>0</v>
      </c>
      <c r="AD34" s="90"/>
      <c r="AE34" s="21">
        <f>F34+J34+N34+R34+V34+Z34</f>
        <v>9</v>
      </c>
      <c r="AF34" s="41">
        <f>SUM(AF33:AF33)</f>
        <v>5</v>
      </c>
      <c r="AG34" s="78"/>
    </row>
    <row r="35" spans="2:139" s="1" customFormat="1" ht="22.5" thickTop="1">
      <c r="B35" s="18" t="s">
        <v>21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2:139" s="1" customFormat="1">
      <c r="B36" s="18" t="s">
        <v>19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2:139" s="6" customFormat="1" ht="22.5" thickBot="1">
      <c r="B37" s="18" t="s">
        <v>20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2:139" s="1" customFormat="1" ht="30" thickTop="1" thickBot="1">
      <c r="B38" s="57" t="s">
        <v>16</v>
      </c>
      <c r="C38" s="58"/>
      <c r="D38" s="79"/>
      <c r="E38" s="8"/>
      <c r="H38" s="80" t="s">
        <v>43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7"/>
      <c r="X38" s="7"/>
      <c r="Z38" s="9"/>
      <c r="AA38" s="9"/>
      <c r="AB38" s="9"/>
      <c r="AC38" s="9"/>
      <c r="AD38" s="9"/>
      <c r="AE38" s="9"/>
      <c r="AF38" s="9"/>
      <c r="AG38" s="18"/>
    </row>
    <row r="39" spans="2:139" s="1" customFormat="1" ht="8.25" customHeight="1" thickTop="1" thickBot="1">
      <c r="AB39" s="16"/>
      <c r="AC39" s="16"/>
      <c r="AD39" s="16"/>
      <c r="AE39" s="16"/>
      <c r="AF39" s="16"/>
      <c r="AG39" s="18"/>
    </row>
    <row r="40" spans="2:139" s="1" customFormat="1" ht="28.5" thickTop="1" thickBot="1">
      <c r="B40" s="57" t="s">
        <v>17</v>
      </c>
      <c r="C40" s="58"/>
      <c r="D40" s="79"/>
      <c r="E40" s="2"/>
      <c r="H40" s="80" t="s">
        <v>29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/>
      <c r="W40" s="7"/>
      <c r="X40" s="7"/>
      <c r="Z40" s="62" t="s">
        <v>38</v>
      </c>
      <c r="AA40" s="63"/>
      <c r="AB40" s="63"/>
      <c r="AC40" s="63"/>
      <c r="AD40" s="63"/>
      <c r="AE40" s="63"/>
      <c r="AF40" s="64"/>
      <c r="AG40" s="18"/>
    </row>
    <row r="41" spans="2:139" s="1" customFormat="1" ht="5.5" customHeight="1" thickTop="1" thickBot="1">
      <c r="AG41" s="18"/>
    </row>
    <row r="42" spans="2:139" s="2" customFormat="1" ht="26" thickTop="1" thickBot="1">
      <c r="B42" s="57" t="s">
        <v>30</v>
      </c>
      <c r="C42" s="58"/>
      <c r="D42" s="26">
        <v>40</v>
      </c>
      <c r="E42" s="17"/>
      <c r="H42" s="17"/>
      <c r="I42" s="17"/>
      <c r="J42" s="17"/>
      <c r="K42" s="17"/>
      <c r="M42" s="55"/>
      <c r="N42" s="59" t="s">
        <v>33</v>
      </c>
      <c r="O42" s="60"/>
      <c r="P42" s="61"/>
      <c r="Q42" s="55"/>
      <c r="R42" s="17"/>
      <c r="S42" s="17"/>
      <c r="T42" s="17"/>
      <c r="U42" s="17"/>
      <c r="V42" s="17"/>
      <c r="W42" s="17"/>
      <c r="X42" s="17"/>
      <c r="Y42" s="17"/>
      <c r="Z42" s="62" t="s">
        <v>34</v>
      </c>
      <c r="AA42" s="63"/>
      <c r="AB42" s="63"/>
      <c r="AC42" s="63"/>
      <c r="AD42" s="63"/>
      <c r="AE42" s="63"/>
      <c r="AF42" s="64"/>
      <c r="AG42" s="18"/>
    </row>
    <row r="43" spans="2:139" s="2" customFormat="1" ht="9" customHeight="1" thickTop="1">
      <c r="AG43" s="18"/>
    </row>
    <row r="44" spans="2:139" s="6" customFormat="1" ht="9" customHeight="1" thickBot="1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customHeight="1" thickTop="1" thickBot="1">
      <c r="B45" s="69" t="s">
        <v>44</v>
      </c>
      <c r="C45" s="69"/>
      <c r="D45" s="68" t="s">
        <v>0</v>
      </c>
      <c r="E45" s="70" t="s">
        <v>1</v>
      </c>
      <c r="F45" s="71" t="s">
        <v>2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43"/>
      <c r="AE45" s="68" t="s">
        <v>3</v>
      </c>
      <c r="AF45" s="68" t="s">
        <v>15</v>
      </c>
      <c r="AG45" s="5"/>
    </row>
    <row r="46" spans="2:139" s="1" customFormat="1" ht="24.75" customHeight="1" thickTop="1" thickBot="1">
      <c r="B46" s="69"/>
      <c r="C46" s="69"/>
      <c r="D46" s="68"/>
      <c r="E46" s="70"/>
      <c r="F46" s="71" t="s">
        <v>4</v>
      </c>
      <c r="G46" s="71"/>
      <c r="H46" s="71"/>
      <c r="I46" s="71"/>
      <c r="J46" s="71" t="s">
        <v>5</v>
      </c>
      <c r="K46" s="71"/>
      <c r="L46" s="71"/>
      <c r="M46" s="71"/>
      <c r="N46" s="71" t="s">
        <v>6</v>
      </c>
      <c r="O46" s="71"/>
      <c r="P46" s="71"/>
      <c r="Q46" s="71"/>
      <c r="R46" s="71" t="s">
        <v>7</v>
      </c>
      <c r="S46" s="71"/>
      <c r="T46" s="71"/>
      <c r="U46" s="71"/>
      <c r="V46" s="71" t="s">
        <v>8</v>
      </c>
      <c r="W46" s="71"/>
      <c r="X46" s="71"/>
      <c r="Y46" s="71"/>
      <c r="Z46" s="71" t="s">
        <v>9</v>
      </c>
      <c r="AA46" s="71"/>
      <c r="AB46" s="71"/>
      <c r="AC46" s="71"/>
      <c r="AD46" s="50"/>
      <c r="AE46" s="68"/>
      <c r="AF46" s="68"/>
      <c r="AG46" s="2"/>
    </row>
    <row r="47" spans="2:139" s="1" customFormat="1" ht="24.75" customHeight="1" thickTop="1" thickBot="1">
      <c r="B47" s="69"/>
      <c r="C47" s="69"/>
      <c r="D47" s="68"/>
      <c r="E47" s="70"/>
      <c r="F47" s="42" t="s">
        <v>10</v>
      </c>
      <c r="G47" s="42" t="s">
        <v>11</v>
      </c>
      <c r="H47" s="28" t="s">
        <v>12</v>
      </c>
      <c r="I47" s="42" t="s">
        <v>14</v>
      </c>
      <c r="J47" s="42" t="s">
        <v>10</v>
      </c>
      <c r="K47" s="42" t="s">
        <v>11</v>
      </c>
      <c r="L47" s="28" t="s">
        <v>12</v>
      </c>
      <c r="M47" s="42" t="s">
        <v>14</v>
      </c>
      <c r="N47" s="42" t="s">
        <v>10</v>
      </c>
      <c r="O47" s="42" t="s">
        <v>11</v>
      </c>
      <c r="P47" s="28" t="s">
        <v>12</v>
      </c>
      <c r="Q47" s="42" t="s">
        <v>14</v>
      </c>
      <c r="R47" s="42" t="s">
        <v>10</v>
      </c>
      <c r="S47" s="42" t="s">
        <v>11</v>
      </c>
      <c r="T47" s="28" t="s">
        <v>12</v>
      </c>
      <c r="U47" s="42" t="s">
        <v>14</v>
      </c>
      <c r="V47" s="42" t="s">
        <v>10</v>
      </c>
      <c r="W47" s="42" t="s">
        <v>11</v>
      </c>
      <c r="X47" s="28" t="s">
        <v>12</v>
      </c>
      <c r="Y47" s="42" t="s">
        <v>14</v>
      </c>
      <c r="Z47" s="42" t="s">
        <v>10</v>
      </c>
      <c r="AA47" s="42" t="s">
        <v>11</v>
      </c>
      <c r="AB47" s="28" t="s">
        <v>12</v>
      </c>
      <c r="AC47" s="42" t="s">
        <v>14</v>
      </c>
      <c r="AD47" s="50"/>
      <c r="AE47" s="68"/>
      <c r="AF47" s="68"/>
      <c r="AG47" s="2"/>
    </row>
    <row r="48" spans="2:139" s="1" customFormat="1" ht="24.75" customHeight="1" thickTop="1" thickBot="1">
      <c r="B48" s="69"/>
      <c r="C48" s="69"/>
      <c r="D48" s="51">
        <v>20</v>
      </c>
      <c r="E48" s="52" t="e">
        <f>E19+#REF!+#REF!</f>
        <v>#REF!</v>
      </c>
      <c r="F48" s="53">
        <f t="shared" ref="F48:AB48" si="1">F19</f>
        <v>70</v>
      </c>
      <c r="G48" s="53">
        <f t="shared" si="1"/>
        <v>0</v>
      </c>
      <c r="H48" s="56">
        <f t="shared" si="1"/>
        <v>3</v>
      </c>
      <c r="I48" s="53">
        <f t="shared" si="1"/>
        <v>0</v>
      </c>
      <c r="J48" s="53">
        <f t="shared" si="1"/>
        <v>31</v>
      </c>
      <c r="K48" s="53">
        <f t="shared" si="1"/>
        <v>0</v>
      </c>
      <c r="L48" s="56">
        <f t="shared" si="1"/>
        <v>3</v>
      </c>
      <c r="M48" s="53">
        <f t="shared" si="1"/>
        <v>0</v>
      </c>
      <c r="N48" s="53">
        <f t="shared" si="1"/>
        <v>26</v>
      </c>
      <c r="O48" s="53">
        <f t="shared" si="1"/>
        <v>0</v>
      </c>
      <c r="P48" s="56">
        <f t="shared" si="1"/>
        <v>11</v>
      </c>
      <c r="Q48" s="53">
        <f t="shared" si="1"/>
        <v>0</v>
      </c>
      <c r="R48" s="53">
        <f t="shared" si="1"/>
        <v>28</v>
      </c>
      <c r="S48" s="53">
        <f t="shared" si="1"/>
        <v>0</v>
      </c>
      <c r="T48" s="56">
        <f t="shared" si="1"/>
        <v>2</v>
      </c>
      <c r="U48" s="53">
        <f t="shared" si="1"/>
        <v>0</v>
      </c>
      <c r="V48" s="53">
        <f t="shared" si="1"/>
        <v>17</v>
      </c>
      <c r="W48" s="53">
        <f t="shared" si="1"/>
        <v>0</v>
      </c>
      <c r="X48" s="56">
        <f t="shared" si="1"/>
        <v>0</v>
      </c>
      <c r="Y48" s="53">
        <f t="shared" si="1"/>
        <v>0</v>
      </c>
      <c r="Z48" s="53">
        <f t="shared" si="1"/>
        <v>68</v>
      </c>
      <c r="AA48" s="53">
        <f t="shared" si="1"/>
        <v>0</v>
      </c>
      <c r="AB48" s="56">
        <f t="shared" si="1"/>
        <v>1</v>
      </c>
      <c r="AC48" s="54" t="e">
        <f>AC$19+#REF!</f>
        <v>#REF!</v>
      </c>
      <c r="AD48" s="54" t="e">
        <f>AD$19+#REF!</f>
        <v>#REF!</v>
      </c>
      <c r="AE48" s="53">
        <v>290</v>
      </c>
      <c r="AF48" s="41">
        <v>40</v>
      </c>
      <c r="AG48" s="2"/>
    </row>
    <row r="49" spans="2:33" s="1" customFormat="1" ht="23" thickTop="1" thickBo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:33" s="1" customFormat="1" ht="22.5" customHeight="1" thickTop="1" thickBot="1">
      <c r="B50" s="69" t="s">
        <v>45</v>
      </c>
      <c r="C50" s="69"/>
      <c r="D50" s="72" t="s">
        <v>0</v>
      </c>
      <c r="E50" s="73" t="s">
        <v>1</v>
      </c>
      <c r="F50" s="74" t="s">
        <v>22</v>
      </c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43"/>
      <c r="AE50" s="92" t="s">
        <v>25</v>
      </c>
      <c r="AF50" s="92"/>
      <c r="AG50" s="2"/>
    </row>
    <row r="51" spans="2:33" s="1" customFormat="1" ht="27.5" thickTop="1" thickBot="1">
      <c r="B51" s="69"/>
      <c r="C51" s="69"/>
      <c r="D51" s="72"/>
      <c r="E51" s="73"/>
      <c r="F51" s="76" t="s">
        <v>23</v>
      </c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44"/>
      <c r="R51" s="76" t="s">
        <v>24</v>
      </c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44"/>
      <c r="AD51" s="45"/>
      <c r="AE51" s="46" t="s">
        <v>26</v>
      </c>
      <c r="AF51" s="47" t="s">
        <v>27</v>
      </c>
      <c r="AG51" s="2"/>
    </row>
    <row r="52" spans="2:33" s="1" customFormat="1" ht="27.5" thickTop="1" thickBot="1">
      <c r="B52" s="69"/>
      <c r="C52" s="69"/>
      <c r="D52" s="72"/>
      <c r="E52" s="73"/>
      <c r="F52" s="76" t="s">
        <v>35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44"/>
      <c r="R52" s="76" t="s">
        <v>36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44"/>
      <c r="AD52" s="45"/>
      <c r="AE52" s="48">
        <f>AE48</f>
        <v>290</v>
      </c>
      <c r="AF52" s="49">
        <f>AF48</f>
        <v>40</v>
      </c>
      <c r="AG52" s="2"/>
    </row>
    <row r="53" spans="2:33" s="1" customFormat="1" ht="27.5" thickTop="1" thickBot="1">
      <c r="B53" s="69"/>
      <c r="C53" s="69"/>
      <c r="D53" s="72"/>
      <c r="E53" s="73"/>
      <c r="F53" s="76" t="s">
        <v>39</v>
      </c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44"/>
      <c r="R53" s="76" t="s">
        <v>40</v>
      </c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44"/>
      <c r="AD53" s="45"/>
      <c r="AE53" s="91" t="s">
        <v>37</v>
      </c>
      <c r="AF53" s="91"/>
      <c r="AG53" s="2"/>
    </row>
    <row r="54" spans="2:33" s="1" customFormat="1" ht="22.5" thickTop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</sheetData>
  <mergeCells count="80">
    <mergeCell ref="N42:P42"/>
    <mergeCell ref="AE53:AF53"/>
    <mergeCell ref="N5:P5"/>
    <mergeCell ref="N28:P28"/>
    <mergeCell ref="B42:C42"/>
    <mergeCell ref="Z42:AF42"/>
    <mergeCell ref="AD9:AD19"/>
    <mergeCell ref="B40:D40"/>
    <mergeCell ref="H40:V40"/>
    <mergeCell ref="Z40:AF40"/>
    <mergeCell ref="B45:C48"/>
    <mergeCell ref="AE50:AF50"/>
    <mergeCell ref="AF45:AF47"/>
    <mergeCell ref="AG24:AG34"/>
    <mergeCell ref="AD32:AD34"/>
    <mergeCell ref="B34:C34"/>
    <mergeCell ref="B38:D38"/>
    <mergeCell ref="H38:V38"/>
    <mergeCell ref="Z28:AF28"/>
    <mergeCell ref="B30:B32"/>
    <mergeCell ref="AF30:AF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AE45:AE47"/>
    <mergeCell ref="B50:C53"/>
    <mergeCell ref="D45:D47"/>
    <mergeCell ref="E45:E47"/>
    <mergeCell ref="F45:AC45"/>
    <mergeCell ref="F46:I46"/>
    <mergeCell ref="D50:D53"/>
    <mergeCell ref="E50:E53"/>
    <mergeCell ref="F50:AC50"/>
    <mergeCell ref="J46:M46"/>
    <mergeCell ref="R46:U46"/>
    <mergeCell ref="V46:Y46"/>
    <mergeCell ref="Z46:AC46"/>
    <mergeCell ref="N46:Q46"/>
    <mergeCell ref="R51:AB51"/>
    <mergeCell ref="F51:P51"/>
    <mergeCell ref="F52:P52"/>
    <mergeCell ref="R52:AB52"/>
    <mergeCell ref="F53:P53"/>
    <mergeCell ref="R53:AB5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</cp:lastModifiedBy>
  <cp:lastPrinted>2020-12-24T07:18:37Z</cp:lastPrinted>
  <dcterms:created xsi:type="dcterms:W3CDTF">1996-10-14T23:33:28Z</dcterms:created>
  <dcterms:modified xsi:type="dcterms:W3CDTF">2020-12-26T20:34:09Z</dcterms:modified>
</cp:coreProperties>
</file>